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Jovetee Conzult\Documents\Jovetee LLC\Templates\"/>
    </mc:Choice>
  </mc:AlternateContent>
  <xr:revisionPtr revIDLastSave="0" documentId="13_ncr:1_{F08DE784-FBC2-40A1-9FF2-8CCAF27BC629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Income Statement" sheetId="4" r:id="rId1"/>
    <sheet name="Expenses breakdown " sheetId="5" r:id="rId2"/>
    <sheet name="Mileage Log" sheetId="3" r:id="rId3"/>
    <sheet name="Mieage Log Sampe 1" sheetId="1" r:id="rId4"/>
    <sheet name="Mileage Log Sample 2" sheetId="2" r:id="rId5"/>
  </sheets>
  <definedNames>
    <definedName name="_Order1" hidden="1">0</definedName>
    <definedName name="COGS">'Income Statement'!$H$29</definedName>
    <definedName name="DATA_01" hidden="1">'Income Statement'!$B$5:$B$6</definedName>
    <definedName name="DATA_02" hidden="1">'Income Statement'!$G$9:$G$18</definedName>
    <definedName name="DATA_03" hidden="1">'Income Statement'!#REF!</definedName>
    <definedName name="DATA_04" hidden="1">'Income Statement'!$G$22:$G$26</definedName>
    <definedName name="DATA_05" hidden="1">'Income Statement'!#REF!</definedName>
    <definedName name="DATA_06" hidden="1">'Income Statement'!$G$34:$G$87</definedName>
    <definedName name="DATA_07" hidden="1">'Income Statement'!#REF!</definedName>
    <definedName name="DATA_08" hidden="1">'Income Statement'!$H$98</definedName>
    <definedName name="Gross_Profit">'Income Statement'!$H$31</definedName>
    <definedName name="IntroPrintArea" hidden="1">#REF!</definedName>
    <definedName name="Inventory_Avail">'Income Statement'!#REF!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Statement'!$H$103</definedName>
    <definedName name="Net_Sales">'Income Statement'!$H$19</definedName>
    <definedName name="Op_Income">'Income Statement'!$H$91</definedName>
    <definedName name="Operating_Income">'Income Statement'!$H$91</definedName>
    <definedName name="Other_Income">'Income Statement'!$H$101</definedName>
    <definedName name="_xlnm.Print_Area" localSheetId="0">'Income Statement'!$B$3:$H$103</definedName>
    <definedName name="_xlnm.Print_Titles" localSheetId="3">'Mieage Log Sampe 1'!$6:$6</definedName>
    <definedName name="_xlnm.Print_Titles" localSheetId="2">'Mileage Log'!$8:$8</definedName>
    <definedName name="TemplatePrintArea">'Income Statement'!$B$3:$H$99</definedName>
    <definedName name="Total_Expenses">'Income Statement'!$H$89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3" l="1"/>
  <c r="B4" i="5"/>
  <c r="D228" i="5"/>
  <c r="I228" i="5"/>
  <c r="N228" i="5"/>
  <c r="S228" i="5"/>
  <c r="S203" i="5"/>
  <c r="S188" i="5"/>
  <c r="S177" i="5"/>
  <c r="S153" i="5"/>
  <c r="S130" i="5"/>
  <c r="S106" i="5"/>
  <c r="S82" i="5"/>
  <c r="S45" i="5"/>
  <c r="S29" i="5"/>
  <c r="N45" i="5"/>
  <c r="N203" i="5"/>
  <c r="I177" i="5"/>
  <c r="N177" i="5"/>
  <c r="N29" i="5"/>
  <c r="I45" i="5"/>
  <c r="I203" i="5"/>
  <c r="I153" i="5"/>
  <c r="D29" i="5"/>
  <c r="N130" i="5"/>
  <c r="N106" i="5"/>
  <c r="N94" i="5"/>
  <c r="N70" i="5"/>
  <c r="D203" i="5" l="1"/>
  <c r="I106" i="5"/>
  <c r="I70" i="5"/>
  <c r="I58" i="5"/>
  <c r="D58" i="5"/>
  <c r="I29" i="5"/>
  <c r="I130" i="5"/>
  <c r="I118" i="5"/>
  <c r="I94" i="5"/>
  <c r="I82" i="5"/>
  <c r="I14" i="5"/>
  <c r="D188" i="5"/>
  <c r="D165" i="5"/>
  <c r="D153" i="5"/>
  <c r="D142" i="5"/>
  <c r="R66" i="4"/>
  <c r="Q89" i="4" l="1"/>
  <c r="G17" i="4"/>
  <c r="H19" i="4" s="1"/>
  <c r="D45" i="5"/>
  <c r="D118" i="5"/>
  <c r="D130" i="5"/>
  <c r="D106" i="5"/>
  <c r="D82" i="5"/>
  <c r="D94" i="5"/>
  <c r="D70" i="5"/>
  <c r="D18" i="5"/>
  <c r="G27" i="4"/>
  <c r="H29" i="4" s="1"/>
  <c r="H89" i="4"/>
  <c r="G88" i="4" l="1"/>
  <c r="H31" i="4"/>
  <c r="H91" i="4" s="1"/>
  <c r="I51" i="3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2" i="1" s="1"/>
</calcChain>
</file>

<file path=xl/sharedStrings.xml><?xml version="1.0" encoding="utf-8"?>
<sst xmlns="http://schemas.openxmlformats.org/spreadsheetml/2006/main" count="2728" uniqueCount="330">
  <si>
    <t>Destination</t>
  </si>
  <si>
    <t>Starting Location</t>
  </si>
  <si>
    <t>Total Mileage</t>
  </si>
  <si>
    <t>Mileage</t>
  </si>
  <si>
    <t>Date</t>
  </si>
  <si>
    <t>Totals</t>
  </si>
  <si>
    <t>Home Office</t>
  </si>
  <si>
    <t>Client Meeting</t>
  </si>
  <si>
    <t>Northwind Traders</t>
  </si>
  <si>
    <t>Vehicle Description</t>
  </si>
  <si>
    <t>Tax Payer Name</t>
  </si>
  <si>
    <t>Date Placed in Service</t>
  </si>
  <si>
    <t xml:space="preserve"> Start</t>
  </si>
  <si>
    <t>Odometer</t>
  </si>
  <si>
    <t xml:space="preserve"> End</t>
  </si>
  <si>
    <t>Driven</t>
  </si>
  <si>
    <t>Purpose/Description/Notes</t>
  </si>
  <si>
    <t>Purpose</t>
  </si>
  <si>
    <t xml:space="preserve">Home </t>
  </si>
  <si>
    <t>Pearson VUE Testing</t>
  </si>
  <si>
    <t>Business</t>
  </si>
  <si>
    <t>Lisensing Exam</t>
  </si>
  <si>
    <t>First Baptist Church</t>
  </si>
  <si>
    <t>Volunteer Meeting</t>
  </si>
  <si>
    <t xml:space="preserve">Charitable </t>
  </si>
  <si>
    <t xml:space="preserve">                                                </t>
  </si>
  <si>
    <t xml:space="preserve">   Mileage Log    </t>
  </si>
  <si>
    <t>Costco</t>
  </si>
  <si>
    <t>Roundtrip for supplies</t>
  </si>
  <si>
    <t xml:space="preserve">                      Tax  Year: 2016</t>
  </si>
  <si>
    <t>* For an IRS compliant log, these are required for every drive.</t>
  </si>
  <si>
    <t>Saving the spreadsheet will remove the formulas and leave just the calculated values in the saved spreadsheet.</t>
  </si>
  <si>
    <t>Changing the values in cells C1, E1 and G1 will automatically update the MILES* value and TOTAL values.</t>
  </si>
  <si>
    <t>This spreadsheet uses formulas to calculate the MILES_VALUE and TOTAL values.</t>
  </si>
  <si>
    <t>Report created at MileIQ.com</t>
  </si>
  <si>
    <t>Unclassified</t>
  </si>
  <si>
    <t>Laurel MD</t>
  </si>
  <si>
    <t>Savage-Guilford Laurel MD</t>
  </si>
  <si>
    <t>North Laurel Laurel MD</t>
  </si>
  <si>
    <t>South Laurel Laurel MD</t>
  </si>
  <si>
    <t>Arlington VA</t>
  </si>
  <si>
    <t>Bowie MD</t>
  </si>
  <si>
    <t>Jessup MD</t>
  </si>
  <si>
    <t>Columbia MD</t>
  </si>
  <si>
    <t>Washington DC</t>
  </si>
  <si>
    <t>Hyattsville MD</t>
  </si>
  <si>
    <t>Crystal City Arlington VA</t>
  </si>
  <si>
    <t>Lanham MD</t>
  </si>
  <si>
    <t>Glenn Dale MD</t>
  </si>
  <si>
    <t>Greenbelt MD</t>
  </si>
  <si>
    <t>Beltsville MD</t>
  </si>
  <si>
    <t>Germantown MD</t>
  </si>
  <si>
    <t>Fort Meade MD</t>
  </si>
  <si>
    <t>Mardela Springs MD</t>
  </si>
  <si>
    <t>Ocean City MD</t>
  </si>
  <si>
    <t>Odenton MD</t>
  </si>
  <si>
    <t>Catonsville MD</t>
  </si>
  <si>
    <t>Westview Park Catonsville MD</t>
  </si>
  <si>
    <t>Brooklyn MD</t>
  </si>
  <si>
    <t>Pasadena MD</t>
  </si>
  <si>
    <t>Burtonsville MD</t>
  </si>
  <si>
    <t xml:space="preserve">Laurel </t>
  </si>
  <si>
    <t>Elkridge MD</t>
  </si>
  <si>
    <t>Shady Side MD</t>
  </si>
  <si>
    <t xml:space="preserve">Shady Side </t>
  </si>
  <si>
    <t>West River MD</t>
  </si>
  <si>
    <t>Laurel</t>
  </si>
  <si>
    <t>Washington VA</t>
  </si>
  <si>
    <t>Fort Myer VA</t>
  </si>
  <si>
    <t>Prince George's Co. MD</t>
  </si>
  <si>
    <t>Oak Crest Laurel MD</t>
  </si>
  <si>
    <t>Woodmore Bowie MD</t>
  </si>
  <si>
    <t>Fox Rest Woods Laurel MD</t>
  </si>
  <si>
    <t>Baltimore MD</t>
  </si>
  <si>
    <t>Rockville MD</t>
  </si>
  <si>
    <t>Gaithersburg MD</t>
  </si>
  <si>
    <t>Unknown Location</t>
  </si>
  <si>
    <t>NOTES</t>
  </si>
  <si>
    <t>PURPOSE</t>
  </si>
  <si>
    <t>TOTAL</t>
  </si>
  <si>
    <t>MILES_VALUE</t>
  </si>
  <si>
    <t>MILES*</t>
  </si>
  <si>
    <t>STOP*</t>
  </si>
  <si>
    <t>START*</t>
  </si>
  <si>
    <t>CATEGORY*</t>
  </si>
  <si>
    <t>START_DATE*</t>
  </si>
  <si>
    <t>DETAILED LOG</t>
  </si>
  <si>
    <t>delivery</t>
  </si>
  <si>
    <t>Marketing Survey</t>
  </si>
  <si>
    <t>back Home</t>
  </si>
  <si>
    <t>client site</t>
  </si>
  <si>
    <t>car detailing</t>
  </si>
  <si>
    <t>Seminar</t>
  </si>
  <si>
    <t xml:space="preserve"> Consulting</t>
  </si>
  <si>
    <t>transportation</t>
  </si>
  <si>
    <t>meeting with a client</t>
  </si>
  <si>
    <t>Pickup Materials</t>
  </si>
  <si>
    <t>Pickup passenger</t>
  </si>
  <si>
    <t>arrived at passenger location</t>
  </si>
  <si>
    <t xml:space="preserve">                      Tax  Year: </t>
  </si>
  <si>
    <t>Destination/Stop Address</t>
  </si>
  <si>
    <t>6505 Belcrest Rd,hyattsville,MD</t>
  </si>
  <si>
    <t>1055 Taylor Ave., Towson, MD  21286</t>
  </si>
  <si>
    <t>300 West Saratoga,Baltimore MD. 21201</t>
  </si>
  <si>
    <t>113 Taven Road,Martinburg,WV 25401</t>
  </si>
  <si>
    <t>11700 Old Columbia Pike Ave,laurel Md</t>
  </si>
  <si>
    <t>3290 Queens Chapel Rd,Hyattsville,MD</t>
  </si>
  <si>
    <t>7600 Carroll Ave,Takoma Park,Md</t>
  </si>
  <si>
    <t>806 Rittenhouse St, Washington DC</t>
  </si>
  <si>
    <t>Income Statement</t>
  </si>
  <si>
    <t>Financial Statements in U.S. Dollars</t>
  </si>
  <si>
    <t>Revenue</t>
  </si>
  <si>
    <t>Add:         Other Income</t>
  </si>
  <si>
    <t>Less:         Sales Returns and Allowances</t>
  </si>
  <si>
    <t xml:space="preserve">    Net Income or Sales</t>
  </si>
  <si>
    <t>Cost of Goods Sold</t>
  </si>
  <si>
    <t>(Only if you have inventory)</t>
  </si>
  <si>
    <t>Beginning Inventory</t>
  </si>
  <si>
    <t>Add:</t>
  </si>
  <si>
    <t>Cost of Labor</t>
  </si>
  <si>
    <t>Other Costs</t>
  </si>
  <si>
    <t>=</t>
  </si>
  <si>
    <t xml:space="preserve">          Cost of Goods Sold</t>
  </si>
  <si>
    <t>Less:        Ending Inventory</t>
  </si>
  <si>
    <t xml:space="preserve"> =     Gross Profit or Loss from inventory</t>
  </si>
  <si>
    <t xml:space="preserve">    Gross Income</t>
  </si>
  <si>
    <t>Expenses</t>
  </si>
  <si>
    <t>(Include all receipts)</t>
  </si>
  <si>
    <t>Others Expenses ***</t>
  </si>
  <si>
    <t>Advertising</t>
  </si>
  <si>
    <t>PG Realtor Association</t>
  </si>
  <si>
    <t>Amortization</t>
  </si>
  <si>
    <t>MRIS</t>
  </si>
  <si>
    <t>Bad Debts</t>
  </si>
  <si>
    <t>Broker Fee</t>
  </si>
  <si>
    <t>Bank Charges</t>
  </si>
  <si>
    <t>Centerilock</t>
  </si>
  <si>
    <t>Charitable Contributions</t>
  </si>
  <si>
    <t>Paper</t>
  </si>
  <si>
    <t>Commissions and fees</t>
  </si>
  <si>
    <t>Ink</t>
  </si>
  <si>
    <t>Contract Labor</t>
  </si>
  <si>
    <t>Business Phone</t>
  </si>
  <si>
    <t>Depreciation</t>
  </si>
  <si>
    <t>Error and Omission Insurance</t>
  </si>
  <si>
    <t>Dues and Subscriptions</t>
  </si>
  <si>
    <t>Certification and License</t>
  </si>
  <si>
    <t>Employee Benefit Programs</t>
  </si>
  <si>
    <t>Training and Continue Education</t>
  </si>
  <si>
    <t xml:space="preserve">Insurance </t>
  </si>
  <si>
    <t>Interest</t>
  </si>
  <si>
    <t>Legal and Professional Fees</t>
  </si>
  <si>
    <t>Licenses and Fees</t>
  </si>
  <si>
    <t>Miscellaneous</t>
  </si>
  <si>
    <t>Office Expense</t>
  </si>
  <si>
    <t xml:space="preserve">    Total Other Expenses</t>
  </si>
  <si>
    <t>Payroll Taxes</t>
  </si>
  <si>
    <t>Repairs and Maintenance</t>
  </si>
  <si>
    <t>Supplies</t>
  </si>
  <si>
    <t>Telephone</t>
  </si>
  <si>
    <t>Travel</t>
  </si>
  <si>
    <t>Utilities</t>
  </si>
  <si>
    <t>Other Expenses</t>
  </si>
  <si>
    <t xml:space="preserve">    Total Expenses</t>
  </si>
  <si>
    <t>Auto Expense Worksheet</t>
  </si>
  <si>
    <t>Include oil change receipts and mileage log</t>
  </si>
  <si>
    <t>Vehicle Description:</t>
  </si>
  <si>
    <t>Date placed in service</t>
  </si>
  <si>
    <t>Total Mileage for current year</t>
  </si>
  <si>
    <t>Business Mileage</t>
  </si>
  <si>
    <t>Office in Home</t>
  </si>
  <si>
    <t>Business:</t>
  </si>
  <si>
    <t>Square feet of Home used for business</t>
  </si>
  <si>
    <t>Total feet of home</t>
  </si>
  <si>
    <t>Mortage interest - form 1098</t>
  </si>
  <si>
    <t>Real estate tax</t>
  </si>
  <si>
    <t>Insurance</t>
  </si>
  <si>
    <t>Rent</t>
  </si>
  <si>
    <t>Repair and Maintenace</t>
  </si>
  <si>
    <t>Others</t>
  </si>
  <si>
    <t>Job related professional dress and cleaning</t>
  </si>
  <si>
    <t xml:space="preserve">    Net Operating Income/Loss</t>
  </si>
  <si>
    <t>Car detailing and other expenses</t>
  </si>
  <si>
    <t>Sub Total</t>
  </si>
  <si>
    <t>EZ Cash</t>
  </si>
  <si>
    <t xml:space="preserve"> $</t>
  </si>
  <si>
    <t>ID</t>
  </si>
  <si>
    <t>Name</t>
  </si>
  <si>
    <t>Acceptance Now</t>
  </si>
  <si>
    <t>H$S Finance Company</t>
  </si>
  <si>
    <t>Maryland Auto Insurance</t>
  </si>
  <si>
    <t>Best Buy</t>
  </si>
  <si>
    <t>Belcap</t>
  </si>
  <si>
    <t>Standard Auto Part</t>
  </si>
  <si>
    <t>WeBest</t>
  </si>
  <si>
    <t>The Masters Auto Shop</t>
  </si>
  <si>
    <t>Advance Auto Part</t>
  </si>
  <si>
    <t>Horizon</t>
  </si>
  <si>
    <t>J&amp;A HVAC</t>
  </si>
  <si>
    <t>Auto Zone</t>
  </si>
  <si>
    <t>Classic Cook Kitchen</t>
  </si>
  <si>
    <t>You an I int'l Market</t>
  </si>
  <si>
    <t>Repair Oder</t>
  </si>
  <si>
    <t>Chizo Auto Repair</t>
  </si>
  <si>
    <t>Golden Bridge Supermart</t>
  </si>
  <si>
    <t>Road Service</t>
  </si>
  <si>
    <t>Save A lot</t>
  </si>
  <si>
    <t>ID/Date</t>
  </si>
  <si>
    <t>Gross Receipts or Sales</t>
  </si>
  <si>
    <t>Purchases less cost of items for personal use</t>
  </si>
  <si>
    <t>Cost of Shipping</t>
  </si>
  <si>
    <t xml:space="preserve">    Gross Income or Sales</t>
  </si>
  <si>
    <t>Dividends</t>
  </si>
  <si>
    <t>Interest Income</t>
  </si>
  <si>
    <t>Gross Rent</t>
  </si>
  <si>
    <t>Gross Royalty</t>
  </si>
  <si>
    <t>Ordinary Income from Partnership (K1)</t>
  </si>
  <si>
    <t>Other Income</t>
  </si>
  <si>
    <t>Accounting</t>
  </si>
  <si>
    <t>Cell Phone</t>
  </si>
  <si>
    <t>Computer</t>
  </si>
  <si>
    <t>Consulting</t>
  </si>
  <si>
    <t>Delivery</t>
  </si>
  <si>
    <t>Education and Training</t>
  </si>
  <si>
    <t>Entertainment - deductible</t>
  </si>
  <si>
    <t>Equipment Lease /Rental</t>
  </si>
  <si>
    <t>Fuel</t>
  </si>
  <si>
    <t>General</t>
  </si>
  <si>
    <t>Building and Equipment</t>
  </si>
  <si>
    <t>Liability</t>
  </si>
  <si>
    <t>Workers' compesation</t>
  </si>
  <si>
    <t>Other Insurance</t>
  </si>
  <si>
    <t>Interest Expenses</t>
  </si>
  <si>
    <t>Internet</t>
  </si>
  <si>
    <t>Janitorial</t>
  </si>
  <si>
    <t>Laundary and Cleaning</t>
  </si>
  <si>
    <t>Marketing</t>
  </si>
  <si>
    <t>Parking and Tolls</t>
  </si>
  <si>
    <t>Payroll Processing Expenses</t>
  </si>
  <si>
    <t>Postage and Shipping</t>
  </si>
  <si>
    <t>Permit and Fees</t>
  </si>
  <si>
    <t>Printing</t>
  </si>
  <si>
    <t>Recruiting</t>
  </si>
  <si>
    <t xml:space="preserve">Rent </t>
  </si>
  <si>
    <t>Salaries and Wages</t>
  </si>
  <si>
    <t>Sales expenses</t>
  </si>
  <si>
    <t>Security</t>
  </si>
  <si>
    <t>Software</t>
  </si>
  <si>
    <t>Tools</t>
  </si>
  <si>
    <t>Waste Removal</t>
  </si>
  <si>
    <t>*** Realtor</t>
  </si>
  <si>
    <t>**Itemize</t>
  </si>
  <si>
    <t>1. Accounting</t>
  </si>
  <si>
    <t>2.  Advertising</t>
  </si>
  <si>
    <t>4. Bad Debts</t>
  </si>
  <si>
    <t>5.  Bank Charges</t>
  </si>
  <si>
    <t>6. Cell Phone</t>
  </si>
  <si>
    <t>7. Charitable Contributions</t>
  </si>
  <si>
    <t>8. Commissions and fees</t>
  </si>
  <si>
    <t>9. Computer</t>
  </si>
  <si>
    <t>10. Consulting</t>
  </si>
  <si>
    <t xml:space="preserve">11. Contract Labor </t>
  </si>
  <si>
    <t>12. Delivery</t>
  </si>
  <si>
    <t>13. Depreciation</t>
  </si>
  <si>
    <t>14. Dues and Subscriptions</t>
  </si>
  <si>
    <t>15. Education and Training</t>
  </si>
  <si>
    <t>17. Entertainment - deductible</t>
  </si>
  <si>
    <t>18. Equipment Lease /Rental</t>
  </si>
  <si>
    <t>20. Insurance</t>
  </si>
  <si>
    <t>21. Interest Expenses</t>
  </si>
  <si>
    <t>23. Janitorial</t>
  </si>
  <si>
    <t>25. Legal and Professional Fees</t>
  </si>
  <si>
    <t>26. Marketing</t>
  </si>
  <si>
    <t>27. Licenses and Fees</t>
  </si>
  <si>
    <t>19. Fuel</t>
  </si>
  <si>
    <t>22. Internet Expenses</t>
  </si>
  <si>
    <t>28. Miscellaneous</t>
  </si>
  <si>
    <t>30.  Parking and Tolls</t>
  </si>
  <si>
    <t>29. Office Expenses</t>
  </si>
  <si>
    <t>31. Payroll Processing Expenses</t>
  </si>
  <si>
    <t>32.  Payroll Taxes</t>
  </si>
  <si>
    <t>33. Permit and Fees</t>
  </si>
  <si>
    <t>34. Postage and Shipping</t>
  </si>
  <si>
    <t>36. Recruiting</t>
  </si>
  <si>
    <t>37. Rent</t>
  </si>
  <si>
    <t>38. Repairs and Maintenance</t>
  </si>
  <si>
    <t>Iyale</t>
  </si>
  <si>
    <t>iyabo</t>
  </si>
  <si>
    <t>39.  Salaries and Wages</t>
  </si>
  <si>
    <t>16. Employee Benefit Programs</t>
  </si>
  <si>
    <t>Maryland Automobile  Insurance founds</t>
  </si>
  <si>
    <t>Walmart</t>
  </si>
  <si>
    <t>Certify</t>
  </si>
  <si>
    <t>Family dollar</t>
  </si>
  <si>
    <t>Value City Furniture</t>
  </si>
  <si>
    <t>35. Printing</t>
  </si>
  <si>
    <t>24. Laundry and Cleaning</t>
  </si>
  <si>
    <t>40. Sales Expenses</t>
  </si>
  <si>
    <t>41.  Security</t>
  </si>
  <si>
    <t>42. Software</t>
  </si>
  <si>
    <t>43. Supplies</t>
  </si>
  <si>
    <t>44.  Telephone</t>
  </si>
  <si>
    <t xml:space="preserve">Write Your Business Name: </t>
  </si>
  <si>
    <t>Business Expenses Breakdown - 20 __ __</t>
  </si>
  <si>
    <t>45. Tools</t>
  </si>
  <si>
    <t>46. Travel</t>
  </si>
  <si>
    <t>47. Utilities</t>
  </si>
  <si>
    <t>48. Waste Removal</t>
  </si>
  <si>
    <t>49. Other Expenses: Itemize</t>
  </si>
  <si>
    <t>49. Other Expenses: Realtor</t>
  </si>
  <si>
    <t xml:space="preserve">Realtor Association </t>
  </si>
  <si>
    <t>Centrilock</t>
  </si>
  <si>
    <t>Error and Ommision insureance</t>
  </si>
  <si>
    <t>Certification and Licenses</t>
  </si>
  <si>
    <t>Trainining and CPE</t>
  </si>
  <si>
    <t>Job Related Dress</t>
  </si>
  <si>
    <t xml:space="preserve">Realtor Course </t>
  </si>
  <si>
    <t xml:space="preserve">Examination Fee </t>
  </si>
  <si>
    <t>Real Estate Office Fee</t>
  </si>
  <si>
    <t>Advertisement Expenses</t>
  </si>
  <si>
    <t>Referal Fee</t>
  </si>
  <si>
    <t>Car Expenses</t>
  </si>
  <si>
    <t>Others:</t>
  </si>
  <si>
    <t>Total Expenses</t>
  </si>
  <si>
    <t xml:space="preserve"> LLC/INC.</t>
  </si>
  <si>
    <t>Tax Year, 20__  ___</t>
  </si>
  <si>
    <t>Odometer Mleage Driven</t>
  </si>
  <si>
    <r>
      <t xml:space="preserve">Note: Please use only the portions that pertain to your business (Customized for your use and ensure receipts are available upon request by authorities
</t>
    </r>
    <r>
      <rPr>
        <b/>
        <sz val="9"/>
        <color theme="0"/>
        <rFont val="Arial"/>
        <family val="2"/>
      </rPr>
      <t>(Do this by yourself or we charge you a fee for doing it for you, then you must provide us with all receipts.     Product of Jovetee Conzults LLC, For all enquiries contact:  info@joveteeconzults.com)</t>
    </r>
  </si>
  <si>
    <r>
      <t xml:space="preserve">Note: Please use only the portions that pertain to your business (Customized for your use and ensure receipts are available upon request by authorities
</t>
    </r>
    <r>
      <rPr>
        <b/>
        <sz val="11"/>
        <color theme="0"/>
        <rFont val="Arial"/>
        <family val="2"/>
        <scheme val="minor"/>
      </rPr>
      <t xml:space="preserve">(Do this by yourself or we charge you a fee for doing it for you, then you must provide us with all receipts.    </t>
    </r>
    <r>
      <rPr>
        <b/>
        <i/>
        <sz val="11"/>
        <color theme="0"/>
        <rFont val="Arial"/>
        <family val="2"/>
        <scheme val="minor"/>
      </rPr>
      <t xml:space="preserve"> Product of Jovetee Conzults LLC</t>
    </r>
    <r>
      <rPr>
        <b/>
        <sz val="11"/>
        <color theme="0"/>
        <rFont val="Arial"/>
        <family val="2"/>
        <scheme val="minor"/>
      </rPr>
      <t>, For all enquiries contact:  info@joveteeconzults.com)</t>
    </r>
  </si>
  <si>
    <r>
      <t xml:space="preserve">Note: Please use only the portions that pertain to your business (Customized for your use and ensure receipts are available upon request by authorities
</t>
    </r>
    <r>
      <rPr>
        <b/>
        <sz val="10"/>
        <color theme="0"/>
        <rFont val="Arial"/>
        <family val="2"/>
        <scheme val="minor"/>
      </rPr>
      <t>(Do this by yourself or we charge you a fee for doing it for you, then you must provide us with all receipts.  Product of Jovetee Conzults LLC, For all enquiries contact:  info@joveteeconzults.com)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</si>
</sst>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.00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8"/>
      <color theme="1" tint="0.249977111117893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</font>
    <font>
      <b/>
      <sz val="10"/>
      <color theme="1"/>
      <name val="Arial"/>
      <family val="2"/>
      <scheme val="major"/>
    </font>
    <font>
      <b/>
      <sz val="10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b/>
      <sz val="22"/>
      <color indexed="18"/>
      <name val="Arial Black"/>
      <family val="2"/>
    </font>
    <font>
      <sz val="22"/>
      <name val="Arial"/>
      <family val="2"/>
      <charset val="1"/>
    </font>
    <font>
      <b/>
      <sz val="22"/>
      <color indexed="2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6"/>
      <color theme="4" tint="-0.249977111117893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9"/>
      <color theme="0"/>
      <name val="Arial"/>
      <family val="2"/>
    </font>
    <font>
      <b/>
      <i/>
      <sz val="11"/>
      <color theme="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008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38" fontId="14" fillId="0" borderId="0" applyFont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0" fontId="7" fillId="0" borderId="0" xfId="0" applyFont="1"/>
    <xf numFmtId="4" fontId="7" fillId="0" borderId="0" xfId="0" applyNumberFormat="1" applyFont="1" applyFill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1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164" fontId="7" fillId="0" borderId="1" xfId="1" applyNumberFormat="1" applyFont="1" applyFill="1" applyBorder="1"/>
    <xf numFmtId="0" fontId="9" fillId="0" borderId="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4" xfId="0" applyFont="1" applyFill="1" applyBorder="1"/>
    <xf numFmtId="0" fontId="8" fillId="0" borderId="11" xfId="0" applyFont="1" applyFill="1" applyBorder="1" applyAlignment="1"/>
    <xf numFmtId="0" fontId="5" fillId="0" borderId="12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4" fontId="7" fillId="0" borderId="8" xfId="1" applyNumberFormat="1" applyFont="1" applyFill="1" applyBorder="1"/>
    <xf numFmtId="0" fontId="3" fillId="0" borderId="0" xfId="2"/>
    <xf numFmtId="22" fontId="3" fillId="0" borderId="0" xfId="2" applyNumberFormat="1"/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164" fontId="7" fillId="0" borderId="8" xfId="0" applyNumberFormat="1" applyFont="1" applyFill="1" applyBorder="1"/>
    <xf numFmtId="49" fontId="1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2" applyAlignment="1">
      <alignment horizontal="center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38" fontId="14" fillId="0" borderId="0" xfId="3" applyFont="1" applyFill="1" applyProtection="1">
      <protection locked="0"/>
    </xf>
    <xf numFmtId="38" fontId="15" fillId="0" borderId="0" xfId="3" applyFont="1" applyFill="1" applyAlignment="1" applyProtection="1">
      <alignment horizontal="centerContinuous"/>
      <protection locked="0"/>
    </xf>
    <xf numFmtId="38" fontId="16" fillId="0" borderId="15" xfId="3" applyFont="1" applyFill="1" applyBorder="1" applyAlignment="1" applyProtection="1">
      <alignment horizontal="centerContinuous"/>
      <protection locked="0"/>
    </xf>
    <xf numFmtId="165" fontId="16" fillId="0" borderId="15" xfId="3" applyNumberFormat="1" applyFont="1" applyFill="1" applyBorder="1" applyAlignment="1" applyProtection="1">
      <alignment horizontal="centerContinuous"/>
      <protection locked="0"/>
    </xf>
    <xf numFmtId="165" fontId="16" fillId="0" borderId="15" xfId="3" applyNumberFormat="1" applyFont="1" applyFill="1" applyBorder="1" applyAlignment="1" applyProtection="1">
      <alignment horizontal="centerContinuous"/>
    </xf>
    <xf numFmtId="38" fontId="14" fillId="0" borderId="0" xfId="3" applyProtection="1">
      <protection locked="0"/>
    </xf>
    <xf numFmtId="38" fontId="14" fillId="0" borderId="0" xfId="3" applyFont="1" applyFill="1" applyProtection="1"/>
    <xf numFmtId="38" fontId="14" fillId="0" borderId="0" xfId="3" applyProtection="1"/>
    <xf numFmtId="38" fontId="19" fillId="0" borderId="0" xfId="3" applyFont="1" applyFill="1" applyProtection="1"/>
    <xf numFmtId="165" fontId="19" fillId="0" borderId="0" xfId="3" applyNumberFormat="1" applyFont="1" applyFill="1" applyProtection="1"/>
    <xf numFmtId="38" fontId="20" fillId="2" borderId="0" xfId="3" applyFont="1" applyFill="1" applyProtection="1">
      <protection locked="0"/>
    </xf>
    <xf numFmtId="38" fontId="21" fillId="2" borderId="0" xfId="3" applyFont="1" applyFill="1" applyProtection="1">
      <protection locked="0"/>
    </xf>
    <xf numFmtId="38" fontId="21" fillId="2" borderId="0" xfId="3" applyFont="1" applyFill="1" applyProtection="1"/>
    <xf numFmtId="38" fontId="19" fillId="0" borderId="0" xfId="3" applyFont="1" applyFill="1" applyProtection="1">
      <protection locked="0"/>
    </xf>
    <xf numFmtId="38" fontId="19" fillId="0" borderId="14" xfId="3" applyFont="1" applyFill="1" applyBorder="1" applyProtection="1">
      <protection locked="0"/>
    </xf>
    <xf numFmtId="38" fontId="19" fillId="0" borderId="14" xfId="3" applyFont="1" applyFill="1" applyBorder="1" applyProtection="1"/>
    <xf numFmtId="38" fontId="19" fillId="0" borderId="16" xfId="3" applyFont="1" applyFill="1" applyBorder="1" applyProtection="1"/>
    <xf numFmtId="38" fontId="19" fillId="0" borderId="17" xfId="3" applyFont="1" applyFill="1" applyBorder="1" applyProtection="1"/>
    <xf numFmtId="43" fontId="19" fillId="0" borderId="18" xfId="4" applyFont="1" applyFill="1" applyBorder="1" applyProtection="1">
      <protection locked="0"/>
    </xf>
    <xf numFmtId="38" fontId="19" fillId="0" borderId="13" xfId="3" applyFont="1" applyFill="1" applyBorder="1" applyProtection="1"/>
    <xf numFmtId="38" fontId="19" fillId="0" borderId="19" xfId="3" applyFont="1" applyFill="1" applyBorder="1" applyProtection="1"/>
    <xf numFmtId="38" fontId="22" fillId="0" borderId="0" xfId="3" applyFont="1" applyFill="1" applyProtection="1">
      <protection locked="0"/>
    </xf>
    <xf numFmtId="38" fontId="19" fillId="0" borderId="20" xfId="3" applyFont="1" applyFill="1" applyBorder="1" applyProtection="1"/>
    <xf numFmtId="165" fontId="19" fillId="0" borderId="20" xfId="3" applyNumberFormat="1" applyFont="1" applyFill="1" applyBorder="1" applyProtection="1"/>
    <xf numFmtId="165" fontId="19" fillId="0" borderId="0" xfId="3" applyNumberFormat="1" applyFont="1" applyFill="1" applyBorder="1" applyProtection="1"/>
    <xf numFmtId="164" fontId="19" fillId="0" borderId="0" xfId="4" applyNumberFormat="1" applyFont="1" applyFill="1" applyProtection="1"/>
    <xf numFmtId="38" fontId="19" fillId="0" borderId="21" xfId="3" applyFont="1" applyFill="1" applyBorder="1" applyProtection="1"/>
    <xf numFmtId="38" fontId="19" fillId="0" borderId="16" xfId="3" applyFont="1" applyFill="1" applyBorder="1" applyProtection="1">
      <protection locked="0"/>
    </xf>
    <xf numFmtId="38" fontId="19" fillId="0" borderId="22" xfId="3" applyFont="1" applyFill="1" applyBorder="1" applyProtection="1">
      <protection locked="0"/>
    </xf>
    <xf numFmtId="38" fontId="22" fillId="0" borderId="22" xfId="3" applyFont="1" applyFill="1" applyBorder="1" applyProtection="1">
      <protection locked="0"/>
    </xf>
    <xf numFmtId="38" fontId="22" fillId="0" borderId="23" xfId="3" applyFont="1" applyFill="1" applyBorder="1" applyProtection="1">
      <protection locked="0"/>
    </xf>
    <xf numFmtId="38" fontId="19" fillId="0" borderId="23" xfId="3" applyFont="1" applyFill="1" applyBorder="1" applyProtection="1"/>
    <xf numFmtId="164" fontId="19" fillId="0" borderId="24" xfId="4" applyNumberFormat="1" applyFont="1" applyFill="1" applyBorder="1" applyProtection="1"/>
    <xf numFmtId="38" fontId="22" fillId="0" borderId="20" xfId="3" applyFont="1" applyFill="1" applyBorder="1" applyProtection="1">
      <protection locked="0"/>
    </xf>
    <xf numFmtId="164" fontId="19" fillId="0" borderId="20" xfId="4" applyNumberFormat="1" applyFont="1" applyFill="1" applyBorder="1" applyProtection="1"/>
    <xf numFmtId="38" fontId="20" fillId="3" borderId="0" xfId="3" applyFont="1" applyFill="1" applyProtection="1">
      <protection locked="0"/>
    </xf>
    <xf numFmtId="38" fontId="21" fillId="3" borderId="0" xfId="3" applyFont="1" applyFill="1" applyProtection="1">
      <protection locked="0"/>
    </xf>
    <xf numFmtId="38" fontId="21" fillId="3" borderId="0" xfId="3" applyFont="1" applyFill="1" applyProtection="1"/>
    <xf numFmtId="43" fontId="19" fillId="0" borderId="0" xfId="4" applyFont="1" applyFill="1" applyProtection="1"/>
    <xf numFmtId="38" fontId="22" fillId="3" borderId="0" xfId="3" applyFont="1" applyFill="1" applyProtection="1">
      <protection locked="0"/>
    </xf>
    <xf numFmtId="38" fontId="19" fillId="3" borderId="20" xfId="3" applyFont="1" applyFill="1" applyBorder="1" applyProtection="1"/>
    <xf numFmtId="43" fontId="19" fillId="3" borderId="25" xfId="4" applyFont="1" applyFill="1" applyBorder="1" applyProtection="1">
      <protection locked="0"/>
    </xf>
    <xf numFmtId="43" fontId="19" fillId="3" borderId="18" xfId="4" applyFont="1" applyFill="1" applyBorder="1" applyProtection="1">
      <protection locked="0"/>
    </xf>
    <xf numFmtId="38" fontId="19" fillId="3" borderId="0" xfId="3" applyFont="1" applyFill="1" applyProtection="1">
      <protection locked="0"/>
    </xf>
    <xf numFmtId="38" fontId="19" fillId="3" borderId="13" xfId="3" applyFont="1" applyFill="1" applyBorder="1" applyProtection="1"/>
    <xf numFmtId="43" fontId="19" fillId="3" borderId="26" xfId="4" applyFont="1" applyFill="1" applyBorder="1" applyProtection="1">
      <protection locked="0"/>
    </xf>
    <xf numFmtId="43" fontId="19" fillId="0" borderId="25" xfId="4" applyFont="1" applyFill="1" applyBorder="1" applyProtection="1">
      <protection locked="0"/>
    </xf>
    <xf numFmtId="38" fontId="19" fillId="0" borderId="0" xfId="3" applyFont="1" applyFill="1" applyBorder="1" applyProtection="1"/>
    <xf numFmtId="165" fontId="19" fillId="0" borderId="23" xfId="3" applyNumberFormat="1" applyFont="1" applyFill="1" applyBorder="1" applyProtection="1"/>
    <xf numFmtId="165" fontId="19" fillId="0" borderId="29" xfId="3" applyNumberFormat="1" applyFont="1" applyFill="1" applyBorder="1" applyProtection="1"/>
    <xf numFmtId="38" fontId="19" fillId="0" borderId="4" xfId="3" applyFont="1" applyFill="1" applyBorder="1" applyProtection="1"/>
    <xf numFmtId="165" fontId="19" fillId="0" borderId="5" xfId="3" applyNumberFormat="1" applyFont="1" applyFill="1" applyBorder="1" applyProtection="1">
      <protection locked="0"/>
    </xf>
    <xf numFmtId="165" fontId="19" fillId="0" borderId="0" xfId="3" applyNumberFormat="1" applyFont="1" applyFill="1" applyBorder="1" applyProtection="1">
      <protection locked="0"/>
    </xf>
    <xf numFmtId="38" fontId="14" fillId="0" borderId="3" xfId="3" applyFont="1" applyFill="1" applyBorder="1" applyProtection="1"/>
    <xf numFmtId="165" fontId="14" fillId="0" borderId="1" xfId="3" applyNumberFormat="1" applyFont="1" applyFill="1" applyBorder="1" applyProtection="1">
      <protection locked="0"/>
    </xf>
    <xf numFmtId="38" fontId="14" fillId="0" borderId="0" xfId="3" applyFont="1" applyFill="1" applyBorder="1" applyProtection="1"/>
    <xf numFmtId="165" fontId="14" fillId="0" borderId="0" xfId="3" applyNumberFormat="1" applyFont="1" applyFill="1" applyBorder="1" applyProtection="1">
      <protection locked="0"/>
    </xf>
    <xf numFmtId="165" fontId="19" fillId="0" borderId="1" xfId="3" applyNumberFormat="1" applyFont="1" applyFill="1" applyBorder="1" applyProtection="1">
      <protection locked="0"/>
    </xf>
    <xf numFmtId="38" fontId="14" fillId="0" borderId="0" xfId="3" applyBorder="1" applyProtection="1"/>
    <xf numFmtId="165" fontId="14" fillId="0" borderId="0" xfId="3" applyNumberFormat="1" applyBorder="1" applyProtection="1"/>
    <xf numFmtId="38" fontId="14" fillId="0" borderId="3" xfId="3" applyBorder="1" applyProtection="1"/>
    <xf numFmtId="165" fontId="14" fillId="0" borderId="0" xfId="3" applyNumberFormat="1" applyProtection="1"/>
    <xf numFmtId="38" fontId="14" fillId="4" borderId="0" xfId="3" applyFont="1" applyFill="1" applyProtection="1"/>
    <xf numFmtId="38" fontId="19" fillId="4" borderId="0" xfId="3" applyFont="1" applyFill="1" applyProtection="1"/>
    <xf numFmtId="165" fontId="19" fillId="4" borderId="0" xfId="3" applyNumberFormat="1" applyFont="1" applyFill="1" applyProtection="1"/>
    <xf numFmtId="38" fontId="19" fillId="3" borderId="22" xfId="3" applyFont="1" applyFill="1" applyBorder="1" applyProtection="1"/>
    <xf numFmtId="38" fontId="19" fillId="0" borderId="6" xfId="3" applyFont="1" applyFill="1" applyBorder="1" applyProtection="1">
      <protection locked="0"/>
    </xf>
    <xf numFmtId="38" fontId="19" fillId="0" borderId="2" xfId="3" applyFont="1" applyFill="1" applyBorder="1" applyProtection="1">
      <protection locked="0"/>
    </xf>
    <xf numFmtId="0" fontId="2" fillId="0" borderId="0" xfId="5"/>
    <xf numFmtId="44" fontId="0" fillId="0" borderId="1" xfId="6" applyFont="1" applyBorder="1" applyProtection="1"/>
    <xf numFmtId="0" fontId="2" fillId="0" borderId="1" xfId="5" applyNumberFormat="1" applyBorder="1" applyProtection="1"/>
    <xf numFmtId="14" fontId="2" fillId="0" borderId="1" xfId="5" applyNumberFormat="1" applyBorder="1" applyProtection="1"/>
    <xf numFmtId="0" fontId="2" fillId="5" borderId="0" xfId="5" applyFill="1" applyProtection="1"/>
    <xf numFmtId="0" fontId="23" fillId="0" borderId="30" xfId="5" applyFont="1" applyBorder="1" applyProtection="1"/>
    <xf numFmtId="0" fontId="22" fillId="0" borderId="30" xfId="5" applyFont="1" applyBorder="1" applyProtection="1"/>
    <xf numFmtId="0" fontId="2" fillId="0" borderId="1" xfId="5" applyBorder="1" applyProtection="1"/>
    <xf numFmtId="0" fontId="24" fillId="0" borderId="2" xfId="5" applyNumberFormat="1" applyFont="1" applyBorder="1" applyAlignment="1" applyProtection="1">
      <alignment horizontal="left"/>
    </xf>
    <xf numFmtId="0" fontId="22" fillId="0" borderId="2" xfId="5" applyFont="1" applyBorder="1" applyAlignment="1" applyProtection="1">
      <alignment horizontal="left"/>
    </xf>
    <xf numFmtId="166" fontId="24" fillId="0" borderId="2" xfId="5" applyNumberFormat="1" applyFont="1" applyBorder="1" applyAlignment="1" applyProtection="1">
      <alignment horizontal="left"/>
    </xf>
    <xf numFmtId="0" fontId="25" fillId="0" borderId="1" xfId="5" applyFont="1" applyBorder="1" applyAlignment="1" applyProtection="1">
      <alignment horizontal="center"/>
    </xf>
    <xf numFmtId="0" fontId="25" fillId="0" borderId="2" xfId="5" applyFont="1" applyBorder="1" applyAlignment="1" applyProtection="1">
      <alignment horizontal="center"/>
    </xf>
    <xf numFmtId="0" fontId="2" fillId="0" borderId="3" xfId="5" applyBorder="1" applyProtection="1"/>
    <xf numFmtId="0" fontId="2" fillId="0" borderId="2" xfId="5" applyNumberFormat="1" applyBorder="1" applyProtection="1"/>
    <xf numFmtId="0" fontId="24" fillId="0" borderId="31" xfId="5" applyNumberFormat="1" applyFont="1" applyFill="1" applyBorder="1" applyAlignment="1" applyProtection="1">
      <alignment horizontal="left"/>
    </xf>
    <xf numFmtId="43" fontId="19" fillId="7" borderId="18" xfId="4" applyFont="1" applyFill="1" applyBorder="1" applyProtection="1">
      <protection locked="0"/>
    </xf>
    <xf numFmtId="166" fontId="23" fillId="0" borderId="30" xfId="5" applyNumberFormat="1" applyFont="1" applyBorder="1" applyProtection="1"/>
    <xf numFmtId="44" fontId="23" fillId="0" borderId="30" xfId="5" applyNumberFormat="1" applyFont="1" applyBorder="1" applyProtection="1"/>
    <xf numFmtId="0" fontId="2" fillId="6" borderId="0" xfId="5" applyFill="1" applyProtection="1"/>
    <xf numFmtId="0" fontId="2" fillId="6" borderId="0" xfId="5" applyFill="1"/>
    <xf numFmtId="0" fontId="23" fillId="0" borderId="9" xfId="5" applyFont="1" applyBorder="1" applyProtection="1"/>
    <xf numFmtId="166" fontId="23" fillId="0" borderId="9" xfId="5" applyNumberFormat="1" applyFont="1" applyBorder="1" applyProtection="1"/>
    <xf numFmtId="38" fontId="19" fillId="8" borderId="0" xfId="3" applyFont="1" applyFill="1" applyProtection="1">
      <protection locked="0"/>
    </xf>
    <xf numFmtId="38" fontId="19" fillId="8" borderId="13" xfId="3" applyFont="1" applyFill="1" applyBorder="1" applyProtection="1"/>
    <xf numFmtId="38" fontId="19" fillId="8" borderId="19" xfId="3" applyFont="1" applyFill="1" applyBorder="1" applyProtection="1"/>
    <xf numFmtId="43" fontId="19" fillId="8" borderId="18" xfId="4" applyFont="1" applyFill="1" applyBorder="1" applyProtection="1">
      <protection locked="0"/>
    </xf>
    <xf numFmtId="38" fontId="22" fillId="8" borderId="0" xfId="3" applyFont="1" applyFill="1" applyProtection="1">
      <protection locked="0"/>
    </xf>
    <xf numFmtId="38" fontId="19" fillId="8" borderId="22" xfId="3" applyFont="1" applyFill="1" applyBorder="1" applyProtection="1"/>
    <xf numFmtId="38" fontId="19" fillId="8" borderId="20" xfId="3" applyFont="1" applyFill="1" applyBorder="1" applyProtection="1"/>
    <xf numFmtId="43" fontId="19" fillId="8" borderId="25" xfId="4" applyFont="1" applyFill="1" applyBorder="1" applyProtection="1">
      <protection locked="0"/>
    </xf>
    <xf numFmtId="38" fontId="20" fillId="8" borderId="0" xfId="3" applyFont="1" applyFill="1" applyProtection="1">
      <protection locked="0"/>
    </xf>
    <xf numFmtId="38" fontId="21" fillId="8" borderId="0" xfId="3" applyFont="1" applyFill="1" applyProtection="1">
      <protection locked="0"/>
    </xf>
    <xf numFmtId="38" fontId="21" fillId="8" borderId="0" xfId="3" applyFont="1" applyFill="1" applyProtection="1"/>
    <xf numFmtId="14" fontId="1" fillId="0" borderId="1" xfId="5" applyNumberFormat="1" applyFont="1" applyBorder="1" applyProtection="1"/>
    <xf numFmtId="0" fontId="27" fillId="0" borderId="14" xfId="5" applyFont="1" applyBorder="1" applyAlignment="1" applyProtection="1"/>
    <xf numFmtId="0" fontId="28" fillId="9" borderId="0" xfId="5" applyFont="1" applyFill="1" applyAlignment="1">
      <alignment horizontal="center" wrapText="1"/>
    </xf>
    <xf numFmtId="0" fontId="28" fillId="9" borderId="0" xfId="5" applyFont="1" applyFill="1" applyAlignment="1">
      <alignment horizontal="center"/>
    </xf>
    <xf numFmtId="14" fontId="29" fillId="0" borderId="1" xfId="5" applyNumberFormat="1" applyFont="1" applyBorder="1" applyProtection="1"/>
    <xf numFmtId="14" fontId="1" fillId="0" borderId="2" xfId="5" applyNumberFormat="1" applyFont="1" applyBorder="1" applyProtection="1"/>
    <xf numFmtId="0" fontId="24" fillId="0" borderId="9" xfId="5" applyNumberFormat="1" applyFont="1" applyBorder="1" applyAlignment="1" applyProtection="1">
      <alignment horizontal="left"/>
    </xf>
    <xf numFmtId="44" fontId="0" fillId="0" borderId="8" xfId="6" applyFont="1" applyBorder="1" applyProtection="1"/>
    <xf numFmtId="38" fontId="19" fillId="0" borderId="14" xfId="3" applyFont="1" applyFill="1" applyBorder="1" applyAlignment="1" applyProtection="1">
      <protection locked="0"/>
    </xf>
    <xf numFmtId="0" fontId="30" fillId="10" borderId="33" xfId="5" applyFont="1" applyFill="1" applyBorder="1" applyAlignment="1" applyProtection="1">
      <alignment horizontal="center" vertical="center"/>
    </xf>
    <xf numFmtId="166" fontId="27" fillId="10" borderId="32" xfId="5" applyNumberFormat="1" applyFont="1" applyFill="1" applyBorder="1" applyAlignment="1" applyProtection="1">
      <alignment horizontal="center"/>
    </xf>
    <xf numFmtId="166" fontId="27" fillId="5" borderId="0" xfId="5" applyNumberFormat="1" applyFont="1" applyFill="1" applyBorder="1" applyAlignment="1" applyProtection="1">
      <alignment horizontal="center"/>
    </xf>
    <xf numFmtId="38" fontId="19" fillId="5" borderId="14" xfId="3" applyFont="1" applyFill="1" applyBorder="1" applyAlignment="1" applyProtection="1">
      <protection locked="0"/>
    </xf>
    <xf numFmtId="0" fontId="27" fillId="5" borderId="0" xfId="5" applyFont="1" applyFill="1" applyBorder="1" applyAlignment="1" applyProtection="1"/>
    <xf numFmtId="0" fontId="27" fillId="5" borderId="14" xfId="5" applyFont="1" applyFill="1" applyBorder="1" applyAlignment="1" applyProtection="1"/>
    <xf numFmtId="38" fontId="17" fillId="0" borderId="0" xfId="3" applyFont="1" applyFill="1" applyAlignment="1" applyProtection="1">
      <alignment wrapText="1"/>
      <protection locked="0"/>
    </xf>
    <xf numFmtId="43" fontId="19" fillId="7" borderId="36" xfId="4" applyFont="1" applyFill="1" applyBorder="1" applyProtection="1">
      <protection locked="0"/>
    </xf>
    <xf numFmtId="38" fontId="14" fillId="0" borderId="14" xfId="3" applyFont="1" applyFill="1" applyBorder="1" applyProtection="1"/>
    <xf numFmtId="38" fontId="20" fillId="2" borderId="14" xfId="3" applyFont="1" applyFill="1" applyBorder="1" applyProtection="1">
      <protection locked="0"/>
    </xf>
    <xf numFmtId="38" fontId="21" fillId="2" borderId="14" xfId="3" applyFont="1" applyFill="1" applyBorder="1" applyProtection="1">
      <protection locked="0"/>
    </xf>
    <xf numFmtId="38" fontId="21" fillId="0" borderId="14" xfId="3" applyFont="1" applyFill="1" applyBorder="1" applyProtection="1"/>
    <xf numFmtId="165" fontId="19" fillId="0" borderId="14" xfId="3" applyNumberFormat="1" applyFont="1" applyFill="1" applyBorder="1" applyProtection="1"/>
    <xf numFmtId="38" fontId="14" fillId="0" borderId="14" xfId="3" applyBorder="1" applyProtection="1"/>
    <xf numFmtId="0" fontId="7" fillId="0" borderId="0" xfId="0" applyFont="1" applyAlignment="1">
      <alignment wrapText="1"/>
    </xf>
    <xf numFmtId="0" fontId="32" fillId="4" borderId="0" xfId="0" applyFont="1" applyFill="1" applyAlignment="1">
      <alignment horizontal="center" wrapText="1"/>
    </xf>
    <xf numFmtId="38" fontId="31" fillId="4" borderId="0" xfId="3" applyFont="1" applyFill="1" applyAlignment="1" applyProtection="1">
      <alignment horizontal="center" vertical="top" wrapText="1"/>
    </xf>
    <xf numFmtId="38" fontId="16" fillId="5" borderId="35" xfId="3" applyFont="1" applyFill="1" applyBorder="1" applyAlignment="1" applyProtection="1">
      <alignment horizontal="center"/>
      <protection locked="0"/>
    </xf>
    <xf numFmtId="38" fontId="20" fillId="2" borderId="0" xfId="3" applyFont="1" applyFill="1" applyAlignment="1" applyProtection="1">
      <alignment horizontal="left"/>
      <protection locked="0"/>
    </xf>
    <xf numFmtId="38" fontId="18" fillId="0" borderId="0" xfId="3" applyFont="1" applyFill="1" applyAlignment="1" applyProtection="1">
      <alignment horizontal="center"/>
      <protection locked="0"/>
    </xf>
    <xf numFmtId="38" fontId="19" fillId="0" borderId="0" xfId="3" applyFont="1" applyFill="1" applyAlignment="1" applyProtection="1">
      <alignment horizontal="left"/>
      <protection locked="0"/>
    </xf>
    <xf numFmtId="38" fontId="19" fillId="0" borderId="2" xfId="3" applyFont="1" applyFill="1" applyBorder="1" applyAlignment="1" applyProtection="1">
      <alignment horizontal="center"/>
    </xf>
    <xf numFmtId="38" fontId="19" fillId="0" borderId="16" xfId="3" applyFont="1" applyFill="1" applyBorder="1" applyAlignment="1" applyProtection="1">
      <alignment horizontal="center"/>
    </xf>
    <xf numFmtId="38" fontId="19" fillId="0" borderId="3" xfId="3" applyFont="1" applyFill="1" applyBorder="1" applyAlignment="1" applyProtection="1">
      <alignment horizontal="center"/>
    </xf>
    <xf numFmtId="38" fontId="19" fillId="0" borderId="14" xfId="3" applyFont="1" applyFill="1" applyBorder="1" applyAlignment="1" applyProtection="1">
      <alignment horizontal="left"/>
      <protection locked="0"/>
    </xf>
    <xf numFmtId="38" fontId="19" fillId="0" borderId="4" xfId="3" applyFont="1" applyFill="1" applyBorder="1" applyAlignment="1" applyProtection="1">
      <alignment horizontal="left"/>
      <protection locked="0"/>
    </xf>
    <xf numFmtId="164" fontId="19" fillId="0" borderId="27" xfId="4" applyNumberFormat="1" applyFont="1" applyFill="1" applyBorder="1" applyAlignment="1" applyProtection="1">
      <alignment horizontal="center"/>
      <protection locked="0"/>
    </xf>
    <xf numFmtId="164" fontId="19" fillId="0" borderId="28" xfId="4" applyNumberFormat="1" applyFont="1" applyFill="1" applyBorder="1" applyAlignment="1" applyProtection="1">
      <alignment horizontal="center"/>
      <protection locked="0"/>
    </xf>
    <xf numFmtId="38" fontId="17" fillId="0" borderId="34" xfId="3" applyFont="1" applyFill="1" applyBorder="1" applyAlignment="1" applyProtection="1">
      <alignment horizontal="right" wrapText="1"/>
      <protection locked="0"/>
    </xf>
    <xf numFmtId="0" fontId="27" fillId="0" borderId="0" xfId="5" applyFont="1" applyAlignment="1" applyProtection="1">
      <alignment horizontal="center"/>
    </xf>
    <xf numFmtId="0" fontId="27" fillId="0" borderId="14" xfId="5" applyFont="1" applyBorder="1" applyAlignment="1" applyProtection="1">
      <alignment horizontal="center"/>
    </xf>
    <xf numFmtId="0" fontId="26" fillId="0" borderId="16" xfId="5" applyFont="1" applyBorder="1" applyAlignment="1" applyProtection="1">
      <alignment horizontal="center"/>
    </xf>
    <xf numFmtId="0" fontId="26" fillId="0" borderId="14" xfId="5" applyFont="1" applyBorder="1" applyAlignment="1" applyProtection="1">
      <alignment horizontal="center"/>
    </xf>
    <xf numFmtId="0" fontId="26" fillId="0" borderId="0" xfId="5" applyFont="1" applyBorder="1" applyAlignment="1" applyProtection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38" fontId="21" fillId="11" borderId="14" xfId="3" applyFont="1" applyFill="1" applyBorder="1" applyProtection="1"/>
    <xf numFmtId="38" fontId="31" fillId="11" borderId="0" xfId="3" applyFont="1" applyFill="1" applyAlignment="1" applyProtection="1">
      <alignment horizontal="center" vertical="top" wrapText="1"/>
    </xf>
    <xf numFmtId="0" fontId="28" fillId="11" borderId="0" xfId="5" applyFont="1" applyFill="1" applyAlignment="1">
      <alignment horizontal="center" wrapText="1"/>
    </xf>
    <xf numFmtId="0" fontId="28" fillId="11" borderId="0" xfId="5" applyFont="1" applyFill="1" applyAlignment="1">
      <alignment horizontal="center"/>
    </xf>
    <xf numFmtId="0" fontId="32" fillId="11" borderId="0" xfId="0" applyFont="1" applyFill="1" applyAlignment="1">
      <alignment horizontal="center" wrapText="1"/>
    </xf>
  </cellXfs>
  <cellStyles count="7">
    <cellStyle name="Comma" xfId="1" builtinId="3"/>
    <cellStyle name="Comma 2" xfId="4" xr:uid="{C034E9F2-6D92-4EAD-8002-483E30224F4C}"/>
    <cellStyle name="Currency 2" xfId="6" xr:uid="{3CE94B4A-1201-4686-85D2-9113C71A1F76}"/>
    <cellStyle name="Normal" xfId="0" builtinId="0"/>
    <cellStyle name="Normal 2" xfId="2" xr:uid="{B5A6AED2-7F3B-4DA3-ADF8-554D7A421483}"/>
    <cellStyle name="Normal 3" xfId="3" xr:uid="{4F55C2F2-AB96-4FF2-9A0B-EBB266BF6751}"/>
    <cellStyle name="Normal 4" xfId="5" xr:uid="{B44D3ABD-E8FD-4F99-8597-4C5EDC5F0808}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00008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1734813</xdr:colOff>
      <xdr:row>13</xdr:row>
      <xdr:rowOff>160345</xdr:rowOff>
    </xdr:from>
    <xdr:ext cx="6151167" cy="150797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407782">
          <a:off x="4487538" y="2636845"/>
          <a:ext cx="6151167" cy="15079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F97C8-63CA-4683-9719-B4904B68DCCD}" name="Table13" displayName="Table13" ref="B8:I51" totalsRowCount="1" headerRowDxfId="43" dataDxfId="41" totalsRowDxfId="39" headerRowBorderDxfId="42" tableBorderDxfId="40" totalsRowBorderDxfId="38">
  <autoFilter ref="B8:I50" xr:uid="{00000000-0009-0000-0100-000001000000}"/>
  <tableColumns count="8">
    <tableColumn id="1" xr3:uid="{77D1A75B-8DF4-441F-9160-ED5455A52EE2}" name="Date" dataDxfId="37" totalsRowDxfId="36"/>
    <tableColumn id="2" xr3:uid="{3DACF590-2C59-4209-9EF5-8599178FDE3E}" name="Starting Location" dataDxfId="35" totalsRowDxfId="34"/>
    <tableColumn id="3" xr3:uid="{E7BCFBD0-450F-4B24-81B6-7A444E07F526}" name="Destination/Stop Address" dataDxfId="33" totalsRowDxfId="32"/>
    <tableColumn id="8" xr3:uid="{5A89DD70-C4C4-40F8-861A-ADFC1D045E07}" name="Purpose/Description/Notes" dataDxfId="31" totalsRowDxfId="30"/>
    <tableColumn id="4" xr3:uid="{B844540B-0AA9-42E2-B426-A71BA4EAC620}" name="Purpose" dataDxfId="29" totalsRowDxfId="28"/>
    <tableColumn id="5" xr3:uid="{A6863B85-3462-4AB2-A9E7-38D9EFE89E0C}" name=" Start" dataDxfId="27" totalsRowDxfId="26" dataCellStyle="Comma" totalsRowCellStyle="Comma"/>
    <tableColumn id="6" xr3:uid="{7CF1860B-AB23-4DE2-A63B-67AF9519655E}" name=" End" totalsRowLabel="Totals" dataDxfId="25" totalsRowDxfId="24"/>
    <tableColumn id="7" xr3:uid="{48407738-B411-4EDB-8CB9-869550A1489C}" name="Mileage" totalsRowFunction="sum" dataDxfId="23" totalsRow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I49" totalsRowCount="1" headerRowDxfId="21" dataDxfId="19" totalsRowDxfId="17" headerRowBorderDxfId="20" tableBorderDxfId="18" totalsRowBorderDxfId="16">
  <autoFilter ref="B6:I48" xr:uid="{00000000-0009-0000-0100-000001000000}"/>
  <tableColumns count="8">
    <tableColumn id="1" xr3:uid="{00000000-0010-0000-0000-000001000000}" name="Date" dataDxfId="15" totalsRowDxfId="14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8" xr3:uid="{00000000-0010-0000-0000-000008000000}" name="Purpose/Description/Notes" dataDxfId="9" totalsRowDxfId="8"/>
    <tableColumn id="4" xr3:uid="{00000000-0010-0000-0000-000004000000}" name="Purpose" dataDxfId="7" totalsRowDxfId="6"/>
    <tableColumn id="5" xr3:uid="{00000000-0010-0000-0000-000005000000}" name=" Start" dataDxfId="5" totalsRowDxfId="4" dataCellStyle="Comma"/>
    <tableColumn id="6" xr3:uid="{00000000-0010-0000-0000-000006000000}" name=" End" totalsRowLabel="Totals" dataDxfId="3" totalsRowDxfId="2"/>
    <tableColumn id="7" xr3:uid="{00000000-0010-0000-0000-000007000000}" name="Mileage" totalsRowFunction="sum" dataDxfId="1" totalsRowDxfId="0">
      <calculatedColumnFormula>IF(OR(ISBLANK(G7),ISBLANK(H7)),0,H7-G7)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CB3F-DFC1-4538-87CC-D76576B86B6B}">
  <sheetPr>
    <pageSetUpPr autoPageBreaks="0" fitToPage="1"/>
  </sheetPr>
  <dimension ref="A1:V104"/>
  <sheetViews>
    <sheetView showGridLines="0" topLeftCell="A43" zoomScaleNormal="100" workbookViewId="0">
      <selection activeCell="M18" sqref="M18"/>
    </sheetView>
  </sheetViews>
  <sheetFormatPr defaultColWidth="9.109375" defaultRowHeight="13.2" x14ac:dyDescent="0.25"/>
  <cols>
    <col min="1" max="1" width="1.6640625" style="55" customWidth="1"/>
    <col min="2" max="2" width="3.44140625" style="55" customWidth="1"/>
    <col min="3" max="3" width="14.33203125" style="55" customWidth="1"/>
    <col min="4" max="4" width="28.33203125" style="55" customWidth="1"/>
    <col min="5" max="5" width="14.44140625" style="55" customWidth="1"/>
    <col min="6" max="6" width="6.5546875" style="55" customWidth="1"/>
    <col min="7" max="7" width="9.5546875" style="109" customWidth="1"/>
    <col min="8" max="8" width="9.6640625" style="109" customWidth="1"/>
    <col min="9" max="9" width="4.6640625" style="55" customWidth="1"/>
    <col min="10" max="16384" width="9.109375" style="55"/>
  </cols>
  <sheetData>
    <row r="1" spans="1:22" ht="53.4" customHeight="1" x14ac:dyDescent="0.25">
      <c r="C1" s="203" t="s">
        <v>327</v>
      </c>
      <c r="D1" s="203"/>
      <c r="E1" s="203"/>
      <c r="F1" s="203"/>
      <c r="G1" s="203"/>
      <c r="H1" s="203"/>
    </row>
    <row r="2" spans="1:22" ht="3" customHeight="1" x14ac:dyDescent="0.25">
      <c r="C2" s="175"/>
      <c r="D2" s="175"/>
      <c r="E2" s="175"/>
      <c r="F2" s="175"/>
      <c r="G2" s="175"/>
      <c r="H2" s="175"/>
    </row>
    <row r="3" spans="1:22" s="53" customFormat="1" ht="34.799999999999997" customHeight="1" x14ac:dyDescent="0.8">
      <c r="A3" s="48"/>
      <c r="B3" s="49" t="s">
        <v>109</v>
      </c>
      <c r="C3" s="50"/>
      <c r="D3" s="50"/>
      <c r="E3" s="50"/>
      <c r="F3" s="50"/>
      <c r="G3" s="51"/>
      <c r="H3" s="52"/>
      <c r="I3" s="48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53" customFormat="1" ht="3" customHeight="1" x14ac:dyDescent="0.8">
      <c r="A4" s="48"/>
      <c r="B4" s="49"/>
      <c r="C4" s="176"/>
      <c r="D4" s="176"/>
      <c r="E4" s="176"/>
      <c r="F4" s="176"/>
      <c r="G4" s="176"/>
      <c r="H4" s="176"/>
      <c r="I4" s="48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24" customHeight="1" x14ac:dyDescent="0.5">
      <c r="A5" s="54"/>
      <c r="B5" s="165"/>
      <c r="C5" s="187" t="s">
        <v>324</v>
      </c>
      <c r="D5" s="187"/>
      <c r="E5" s="187"/>
      <c r="F5" s="187"/>
      <c r="G5" s="187"/>
      <c r="H5" s="187"/>
      <c r="I5" s="54"/>
    </row>
    <row r="6" spans="1:22" ht="16.5" customHeight="1" x14ac:dyDescent="0.3">
      <c r="A6" s="54"/>
      <c r="B6" s="178" t="s">
        <v>325</v>
      </c>
      <c r="C6" s="178"/>
      <c r="D6" s="178"/>
      <c r="E6" s="178"/>
      <c r="F6" s="178"/>
      <c r="G6" s="178"/>
      <c r="H6" s="178"/>
      <c r="I6" s="54"/>
    </row>
    <row r="7" spans="1:22" ht="16.5" customHeight="1" x14ac:dyDescent="0.25">
      <c r="A7" s="54"/>
      <c r="B7" s="179" t="s">
        <v>110</v>
      </c>
      <c r="C7" s="179"/>
      <c r="D7" s="179"/>
      <c r="E7" s="56"/>
      <c r="F7" s="56"/>
      <c r="G7" s="57"/>
      <c r="H7" s="57"/>
      <c r="I7" s="54"/>
    </row>
    <row r="8" spans="1:22" s="172" customFormat="1" ht="15.75" customHeight="1" x14ac:dyDescent="0.3">
      <c r="A8" s="167"/>
      <c r="B8" s="168" t="s">
        <v>111</v>
      </c>
      <c r="C8" s="169"/>
      <c r="D8" s="202"/>
      <c r="E8" s="170"/>
      <c r="F8" s="63"/>
      <c r="G8" s="171"/>
      <c r="H8" s="171"/>
      <c r="I8" s="167"/>
    </row>
    <row r="9" spans="1:22" x14ac:dyDescent="0.25">
      <c r="A9" s="54"/>
      <c r="B9" s="61"/>
      <c r="C9" s="62" t="s">
        <v>208</v>
      </c>
      <c r="D9" s="63"/>
      <c r="E9" s="63"/>
      <c r="F9" s="74"/>
      <c r="G9" s="166">
        <v>1</v>
      </c>
      <c r="H9" s="57"/>
      <c r="I9" s="54"/>
    </row>
    <row r="10" spans="1:22" x14ac:dyDescent="0.25">
      <c r="A10" s="54"/>
      <c r="B10" s="61"/>
      <c r="C10" s="61" t="s">
        <v>112</v>
      </c>
      <c r="D10" s="67"/>
      <c r="E10" s="67"/>
      <c r="F10" s="68"/>
      <c r="G10" s="66">
        <v>3</v>
      </c>
      <c r="H10" s="57"/>
      <c r="I10" s="54"/>
    </row>
    <row r="11" spans="1:22" x14ac:dyDescent="0.25">
      <c r="A11" s="54"/>
      <c r="B11" s="61"/>
      <c r="C11" s="61"/>
      <c r="D11" s="67" t="s">
        <v>212</v>
      </c>
      <c r="E11" s="67"/>
      <c r="F11" s="68"/>
      <c r="G11" s="66">
        <v>1</v>
      </c>
      <c r="H11" s="57"/>
      <c r="I11" s="54"/>
    </row>
    <row r="12" spans="1:22" x14ac:dyDescent="0.25">
      <c r="A12" s="54"/>
      <c r="B12" s="61"/>
      <c r="C12" s="61"/>
      <c r="D12" s="67" t="s">
        <v>213</v>
      </c>
      <c r="E12" s="67"/>
      <c r="F12" s="68"/>
      <c r="G12" s="66">
        <v>1</v>
      </c>
      <c r="H12" s="57"/>
      <c r="I12" s="54"/>
    </row>
    <row r="13" spans="1:22" x14ac:dyDescent="0.25">
      <c r="A13" s="54"/>
      <c r="B13" s="61"/>
      <c r="C13" s="61"/>
      <c r="D13" s="67" t="s">
        <v>214</v>
      </c>
      <c r="E13" s="67"/>
      <c r="F13" s="68"/>
      <c r="G13" s="66">
        <v>1</v>
      </c>
      <c r="H13" s="57"/>
      <c r="I13" s="54"/>
    </row>
    <row r="14" spans="1:22" x14ac:dyDescent="0.25">
      <c r="A14" s="54"/>
      <c r="B14" s="61"/>
      <c r="C14" s="61"/>
      <c r="D14" s="67" t="s">
        <v>215</v>
      </c>
      <c r="E14" s="67"/>
      <c r="F14" s="68"/>
      <c r="G14" s="66">
        <v>1</v>
      </c>
      <c r="H14" s="57"/>
      <c r="I14" s="54"/>
    </row>
    <row r="15" spans="1:22" x14ac:dyDescent="0.25">
      <c r="A15" s="54"/>
      <c r="B15" s="61"/>
      <c r="C15" s="61"/>
      <c r="D15" s="67" t="s">
        <v>216</v>
      </c>
      <c r="E15" s="67"/>
      <c r="F15" s="68"/>
      <c r="G15" s="66">
        <v>1</v>
      </c>
      <c r="H15" s="57"/>
      <c r="I15" s="54"/>
    </row>
    <row r="16" spans="1:22" x14ac:dyDescent="0.25">
      <c r="A16" s="54"/>
      <c r="B16" s="61"/>
      <c r="C16" s="61"/>
      <c r="D16" s="67" t="s">
        <v>217</v>
      </c>
      <c r="E16" s="67"/>
      <c r="F16" s="68"/>
      <c r="G16" s="66">
        <v>1</v>
      </c>
      <c r="H16" s="57"/>
      <c r="I16" s="54"/>
    </row>
    <row r="17" spans="1:9" x14ac:dyDescent="0.25">
      <c r="A17" s="54"/>
      <c r="B17" s="61"/>
      <c r="C17" s="69" t="s">
        <v>211</v>
      </c>
      <c r="D17" s="67"/>
      <c r="E17" s="67"/>
      <c r="F17" s="68"/>
      <c r="G17" s="132">
        <f>SUM(G9:G16)</f>
        <v>10</v>
      </c>
      <c r="H17" s="57"/>
      <c r="I17" s="54"/>
    </row>
    <row r="18" spans="1:9" x14ac:dyDescent="0.25">
      <c r="A18" s="54"/>
      <c r="B18" s="61"/>
      <c r="C18" s="61" t="s">
        <v>113</v>
      </c>
      <c r="D18" s="64"/>
      <c r="E18" s="64"/>
      <c r="F18" s="65"/>
      <c r="G18" s="66">
        <v>2</v>
      </c>
      <c r="H18" s="57"/>
      <c r="I18" s="54"/>
    </row>
    <row r="19" spans="1:9" ht="13.8" thickBot="1" x14ac:dyDescent="0.3">
      <c r="A19" s="54"/>
      <c r="B19" s="61"/>
      <c r="C19" s="69" t="s">
        <v>114</v>
      </c>
      <c r="D19" s="70"/>
      <c r="E19" s="70"/>
      <c r="F19" s="70"/>
      <c r="G19" s="71"/>
      <c r="H19" s="66">
        <f>G17-G18</f>
        <v>8</v>
      </c>
      <c r="I19" s="54"/>
    </row>
    <row r="20" spans="1:9" ht="13.8" thickTop="1" x14ac:dyDescent="0.25">
      <c r="A20" s="54"/>
      <c r="B20" s="61"/>
      <c r="C20" s="61"/>
      <c r="D20" s="56"/>
      <c r="E20" s="56"/>
      <c r="F20" s="56"/>
      <c r="G20" s="72"/>
      <c r="H20" s="66"/>
      <c r="I20" s="54"/>
    </row>
    <row r="21" spans="1:9" ht="15.6" x14ac:dyDescent="0.3">
      <c r="A21" s="54"/>
      <c r="B21" s="58" t="s">
        <v>115</v>
      </c>
      <c r="C21" s="59"/>
      <c r="D21" s="60"/>
      <c r="E21" s="54" t="s">
        <v>116</v>
      </c>
      <c r="F21" s="56"/>
      <c r="G21" s="57"/>
      <c r="H21" s="66"/>
      <c r="I21" s="54"/>
    </row>
    <row r="22" spans="1:9" x14ac:dyDescent="0.25">
      <c r="A22" s="54"/>
      <c r="B22" s="61"/>
      <c r="C22" s="62" t="s">
        <v>117</v>
      </c>
      <c r="D22" s="63"/>
      <c r="E22" s="64"/>
      <c r="F22" s="65"/>
      <c r="G22" s="66">
        <v>1</v>
      </c>
      <c r="H22" s="73"/>
      <c r="I22" s="54"/>
    </row>
    <row r="23" spans="1:9" x14ac:dyDescent="0.25">
      <c r="A23" s="54"/>
      <c r="B23" s="61"/>
      <c r="C23" s="61" t="s">
        <v>118</v>
      </c>
      <c r="D23" s="62" t="s">
        <v>209</v>
      </c>
      <c r="E23" s="63"/>
      <c r="F23" s="74"/>
      <c r="G23" s="66">
        <v>2</v>
      </c>
      <c r="H23" s="73"/>
      <c r="I23" s="54"/>
    </row>
    <row r="24" spans="1:9" x14ac:dyDescent="0.25">
      <c r="A24" s="54"/>
      <c r="B24" s="61"/>
      <c r="C24" s="61"/>
      <c r="D24" s="62" t="s">
        <v>119</v>
      </c>
      <c r="E24" s="63"/>
      <c r="F24" s="74"/>
      <c r="G24" s="66">
        <v>3</v>
      </c>
      <c r="H24" s="73"/>
      <c r="I24" s="54"/>
    </row>
    <row r="25" spans="1:9" x14ac:dyDescent="0.25">
      <c r="A25" s="54"/>
      <c r="B25" s="61"/>
      <c r="C25" s="61"/>
      <c r="D25" s="62" t="s">
        <v>210</v>
      </c>
      <c r="E25" s="63"/>
      <c r="F25" s="74"/>
      <c r="G25" s="66">
        <v>4</v>
      </c>
      <c r="H25" s="73"/>
      <c r="I25" s="54"/>
    </row>
    <row r="26" spans="1:9" x14ac:dyDescent="0.25">
      <c r="A26" s="54"/>
      <c r="B26" s="61"/>
      <c r="C26" s="61"/>
      <c r="D26" s="75" t="s">
        <v>120</v>
      </c>
      <c r="E26" s="64"/>
      <c r="F26" s="65"/>
      <c r="G26" s="66">
        <v>5</v>
      </c>
      <c r="H26" s="73"/>
      <c r="I26" s="54"/>
    </row>
    <row r="27" spans="1:9" ht="13.8" thickBot="1" x14ac:dyDescent="0.3">
      <c r="A27" s="54"/>
      <c r="B27" s="61"/>
      <c r="C27" s="76" t="s">
        <v>121</v>
      </c>
      <c r="D27" s="77" t="s">
        <v>122</v>
      </c>
      <c r="E27" s="70"/>
      <c r="F27" s="70"/>
      <c r="G27" s="66">
        <f>SUM(G22:G26)</f>
        <v>15</v>
      </c>
      <c r="H27" s="73"/>
      <c r="I27" s="54"/>
    </row>
    <row r="28" spans="1:9" ht="13.8" thickTop="1" x14ac:dyDescent="0.25">
      <c r="A28" s="54"/>
      <c r="B28" s="61"/>
      <c r="C28" s="61" t="s">
        <v>123</v>
      </c>
      <c r="D28" s="56"/>
      <c r="E28" s="56"/>
      <c r="F28" s="56"/>
      <c r="G28" s="66">
        <v>6</v>
      </c>
      <c r="H28" s="73"/>
      <c r="I28" s="54"/>
    </row>
    <row r="29" spans="1:9" ht="13.8" thickBot="1" x14ac:dyDescent="0.3">
      <c r="A29" s="54"/>
      <c r="B29" s="61"/>
      <c r="C29" s="78" t="s">
        <v>124</v>
      </c>
      <c r="D29" s="79"/>
      <c r="E29" s="79"/>
      <c r="F29" s="79"/>
      <c r="G29" s="80"/>
      <c r="H29" s="66">
        <f>G27-G28</f>
        <v>9</v>
      </c>
      <c r="I29" s="54"/>
    </row>
    <row r="30" spans="1:9" ht="5.25" customHeight="1" x14ac:dyDescent="0.25">
      <c r="A30" s="54"/>
      <c r="B30" s="61"/>
      <c r="C30" s="61"/>
      <c r="D30" s="56"/>
      <c r="E30" s="56"/>
      <c r="F30" s="56"/>
      <c r="G30" s="73"/>
      <c r="H30" s="73"/>
      <c r="I30" s="54"/>
    </row>
    <row r="31" spans="1:9" ht="13.8" thickBot="1" x14ac:dyDescent="0.3">
      <c r="A31" s="54"/>
      <c r="B31" s="61"/>
      <c r="C31" s="81" t="s">
        <v>125</v>
      </c>
      <c r="D31" s="70"/>
      <c r="E31" s="70"/>
      <c r="F31" s="70"/>
      <c r="G31" s="82"/>
      <c r="H31" s="66">
        <f>Net_Sales-COGS</f>
        <v>-1</v>
      </c>
      <c r="I31" s="54"/>
    </row>
    <row r="32" spans="1:9" ht="6.75" customHeight="1" thickTop="1" x14ac:dyDescent="0.25">
      <c r="A32" s="54"/>
      <c r="B32" s="61"/>
      <c r="C32" s="61"/>
      <c r="D32" s="56"/>
      <c r="E32" s="56"/>
      <c r="F32" s="56"/>
      <c r="G32" s="57"/>
      <c r="H32" s="57"/>
      <c r="I32" s="54"/>
    </row>
    <row r="33" spans="1:17" ht="15.75" customHeight="1" x14ac:dyDescent="0.3">
      <c r="A33" s="54"/>
      <c r="B33" s="58" t="s">
        <v>126</v>
      </c>
      <c r="C33" s="59"/>
      <c r="D33" s="60"/>
      <c r="E33" s="54" t="s">
        <v>127</v>
      </c>
      <c r="F33" s="56"/>
      <c r="G33" s="57"/>
      <c r="H33" s="57"/>
      <c r="I33" s="54"/>
    </row>
    <row r="34" spans="1:17" x14ac:dyDescent="0.25">
      <c r="A34" s="54"/>
      <c r="B34" s="61">
        <v>1</v>
      </c>
      <c r="C34" s="61" t="s">
        <v>218</v>
      </c>
      <c r="D34" s="63"/>
      <c r="E34" s="64"/>
      <c r="F34" s="65"/>
      <c r="G34" s="66">
        <v>1</v>
      </c>
      <c r="H34" s="86"/>
      <c r="I34" s="54"/>
    </row>
    <row r="35" spans="1:17" ht="15.6" x14ac:dyDescent="0.3">
      <c r="A35" s="54"/>
      <c r="B35" s="61">
        <v>2</v>
      </c>
      <c r="C35" s="61" t="s">
        <v>129</v>
      </c>
      <c r="D35" s="63"/>
      <c r="E35" s="64"/>
      <c r="F35" s="65"/>
      <c r="G35" s="66"/>
      <c r="H35" s="86"/>
      <c r="I35" s="54"/>
      <c r="L35" s="147" t="s">
        <v>128</v>
      </c>
      <c r="M35" s="148"/>
      <c r="N35" s="149"/>
      <c r="O35" s="54" t="s">
        <v>127</v>
      </c>
      <c r="P35" s="56"/>
      <c r="Q35" s="57"/>
    </row>
    <row r="36" spans="1:17" x14ac:dyDescent="0.25">
      <c r="A36" s="54"/>
      <c r="B36" s="61">
        <v>3</v>
      </c>
      <c r="C36" s="61" t="s">
        <v>131</v>
      </c>
      <c r="D36" s="64"/>
      <c r="E36" s="64"/>
      <c r="F36" s="65"/>
      <c r="G36" s="66">
        <v>2</v>
      </c>
      <c r="H36" s="86"/>
      <c r="I36" s="54"/>
      <c r="L36" s="61"/>
      <c r="M36" s="114" t="s">
        <v>130</v>
      </c>
      <c r="N36" s="63"/>
      <c r="O36" s="64"/>
      <c r="P36" s="65"/>
      <c r="Q36" s="66">
        <v>1</v>
      </c>
    </row>
    <row r="37" spans="1:17" x14ac:dyDescent="0.25">
      <c r="A37" s="54"/>
      <c r="B37" s="61">
        <v>4</v>
      </c>
      <c r="C37" s="61" t="s">
        <v>133</v>
      </c>
      <c r="D37" s="64"/>
      <c r="E37" s="64"/>
      <c r="F37" s="65"/>
      <c r="G37" s="66">
        <v>3</v>
      </c>
      <c r="H37" s="86"/>
      <c r="I37" s="54"/>
      <c r="L37" s="61"/>
      <c r="M37" s="115" t="s">
        <v>132</v>
      </c>
      <c r="N37" s="64"/>
      <c r="O37" s="64"/>
      <c r="P37" s="65"/>
      <c r="Q37" s="66">
        <v>2</v>
      </c>
    </row>
    <row r="38" spans="1:17" x14ac:dyDescent="0.25">
      <c r="A38" s="54"/>
      <c r="B38" s="61">
        <v>5</v>
      </c>
      <c r="C38" s="61" t="s">
        <v>135</v>
      </c>
      <c r="D38" s="64"/>
      <c r="E38" s="64"/>
      <c r="F38" s="65"/>
      <c r="G38" s="66">
        <v>4</v>
      </c>
      <c r="H38" s="86"/>
      <c r="I38" s="54"/>
      <c r="L38" s="61"/>
      <c r="M38" s="115" t="s">
        <v>134</v>
      </c>
      <c r="N38" s="64"/>
      <c r="O38" s="64"/>
      <c r="P38" s="65"/>
      <c r="Q38" s="66">
        <v>3</v>
      </c>
    </row>
    <row r="39" spans="1:17" x14ac:dyDescent="0.25">
      <c r="A39" s="54"/>
      <c r="B39" s="61">
        <v>6</v>
      </c>
      <c r="C39" s="61" t="s">
        <v>219</v>
      </c>
      <c r="D39" s="64"/>
      <c r="E39" s="64"/>
      <c r="F39" s="65"/>
      <c r="G39" s="66"/>
      <c r="H39" s="86"/>
      <c r="I39" s="54"/>
      <c r="L39" s="61"/>
      <c r="M39" s="115" t="s">
        <v>136</v>
      </c>
      <c r="N39" s="64"/>
      <c r="O39" s="64"/>
      <c r="P39" s="65"/>
      <c r="Q39" s="66">
        <v>4</v>
      </c>
    </row>
    <row r="40" spans="1:17" x14ac:dyDescent="0.25">
      <c r="A40" s="54"/>
      <c r="B40" s="61">
        <v>7</v>
      </c>
      <c r="C40" s="61" t="s">
        <v>137</v>
      </c>
      <c r="D40" s="64"/>
      <c r="E40" s="64"/>
      <c r="F40" s="65"/>
      <c r="G40" s="66">
        <v>5</v>
      </c>
      <c r="H40" s="86"/>
      <c r="I40" s="54"/>
      <c r="L40" s="61"/>
      <c r="M40" s="115" t="s">
        <v>138</v>
      </c>
      <c r="N40" s="64"/>
      <c r="O40" s="64"/>
      <c r="P40" s="65"/>
      <c r="Q40" s="66">
        <v>5</v>
      </c>
    </row>
    <row r="41" spans="1:17" x14ac:dyDescent="0.25">
      <c r="A41" s="54"/>
      <c r="B41" s="61">
        <v>8</v>
      </c>
      <c r="C41" s="61" t="s">
        <v>139</v>
      </c>
      <c r="D41" s="64"/>
      <c r="E41" s="64"/>
      <c r="F41" s="65"/>
      <c r="G41" s="66">
        <v>6</v>
      </c>
      <c r="H41" s="86"/>
      <c r="I41" s="54"/>
      <c r="L41" s="61"/>
      <c r="M41" s="115" t="s">
        <v>140</v>
      </c>
      <c r="N41" s="64"/>
      <c r="O41" s="64"/>
      <c r="P41" s="65"/>
      <c r="Q41" s="66">
        <v>6</v>
      </c>
    </row>
    <row r="42" spans="1:17" x14ac:dyDescent="0.25">
      <c r="A42" s="54"/>
      <c r="B42" s="61">
        <v>9</v>
      </c>
      <c r="C42" s="61" t="s">
        <v>220</v>
      </c>
      <c r="D42" s="64"/>
      <c r="E42" s="64"/>
      <c r="F42" s="65"/>
      <c r="G42" s="66"/>
      <c r="H42" s="86"/>
      <c r="I42" s="54"/>
      <c r="L42" s="61"/>
      <c r="M42" s="115" t="s">
        <v>142</v>
      </c>
      <c r="N42" s="64"/>
      <c r="O42" s="64"/>
      <c r="P42" s="65"/>
      <c r="Q42" s="66">
        <v>7</v>
      </c>
    </row>
    <row r="43" spans="1:17" x14ac:dyDescent="0.25">
      <c r="A43" s="54"/>
      <c r="B43" s="61">
        <v>10</v>
      </c>
      <c r="C43" s="61" t="s">
        <v>221</v>
      </c>
      <c r="D43" s="64"/>
      <c r="E43" s="64"/>
      <c r="F43" s="65"/>
      <c r="G43" s="66"/>
      <c r="H43" s="86"/>
      <c r="I43" s="54"/>
      <c r="L43" s="61"/>
      <c r="M43" s="115" t="s">
        <v>144</v>
      </c>
      <c r="N43" s="64"/>
      <c r="O43" s="64"/>
      <c r="P43" s="65"/>
      <c r="Q43" s="66">
        <v>8</v>
      </c>
    </row>
    <row r="44" spans="1:17" x14ac:dyDescent="0.25">
      <c r="A44" s="54"/>
      <c r="B44" s="61">
        <v>11</v>
      </c>
      <c r="C44" s="61" t="s">
        <v>141</v>
      </c>
      <c r="D44" s="64"/>
      <c r="E44" s="64"/>
      <c r="F44" s="65"/>
      <c r="G44" s="66">
        <v>7</v>
      </c>
      <c r="H44" s="86"/>
      <c r="I44" s="54"/>
      <c r="L44" s="61"/>
      <c r="M44" s="115" t="s">
        <v>146</v>
      </c>
      <c r="N44" s="64"/>
      <c r="O44" s="64"/>
      <c r="P44" s="65"/>
      <c r="Q44" s="66">
        <v>9</v>
      </c>
    </row>
    <row r="45" spans="1:17" x14ac:dyDescent="0.25">
      <c r="A45" s="54"/>
      <c r="B45" s="61">
        <v>12</v>
      </c>
      <c r="C45" s="61" t="s">
        <v>222</v>
      </c>
      <c r="D45" s="64"/>
      <c r="E45" s="64"/>
      <c r="F45" s="65"/>
      <c r="G45" s="66"/>
      <c r="H45" s="86"/>
      <c r="I45" s="54"/>
      <c r="L45" s="61"/>
      <c r="M45" s="115" t="s">
        <v>148</v>
      </c>
      <c r="N45" s="64"/>
      <c r="O45" s="64"/>
      <c r="P45" s="65"/>
      <c r="Q45" s="66">
        <v>10</v>
      </c>
    </row>
    <row r="46" spans="1:17" x14ac:dyDescent="0.25">
      <c r="A46" s="54"/>
      <c r="B46" s="61">
        <v>13</v>
      </c>
      <c r="C46" s="61" t="s">
        <v>143</v>
      </c>
      <c r="D46" s="64"/>
      <c r="E46" s="64"/>
      <c r="F46" s="65"/>
      <c r="G46" s="66">
        <v>8</v>
      </c>
      <c r="H46" s="86"/>
      <c r="I46" s="54"/>
      <c r="L46" s="61"/>
      <c r="M46" s="114" t="s">
        <v>180</v>
      </c>
      <c r="N46" s="64"/>
      <c r="O46" s="64"/>
      <c r="P46" s="65"/>
      <c r="Q46" s="66">
        <v>11</v>
      </c>
    </row>
    <row r="47" spans="1:17" x14ac:dyDescent="0.25">
      <c r="A47" s="54"/>
      <c r="B47" s="61">
        <v>14</v>
      </c>
      <c r="C47" s="61" t="s">
        <v>145</v>
      </c>
      <c r="D47" s="64"/>
      <c r="E47" s="64"/>
      <c r="F47" s="65"/>
      <c r="G47" s="66">
        <v>9</v>
      </c>
      <c r="H47" s="86"/>
      <c r="I47" s="54"/>
      <c r="L47" s="61"/>
      <c r="M47" s="115" t="s">
        <v>182</v>
      </c>
      <c r="N47" s="63"/>
      <c r="O47" s="64"/>
      <c r="P47" s="65"/>
      <c r="Q47" s="66">
        <v>12</v>
      </c>
    </row>
    <row r="48" spans="1:17" x14ac:dyDescent="0.25">
      <c r="A48" s="54"/>
      <c r="B48" s="61">
        <v>15</v>
      </c>
      <c r="C48" s="61" t="s">
        <v>223</v>
      </c>
      <c r="D48" s="64"/>
      <c r="E48" s="64"/>
      <c r="F48" s="65"/>
      <c r="G48" s="66"/>
      <c r="H48" s="86"/>
      <c r="I48" s="54"/>
      <c r="M48" s="115"/>
      <c r="N48" s="64"/>
      <c r="O48" s="64"/>
      <c r="P48" s="65"/>
      <c r="Q48" s="66">
        <v>13</v>
      </c>
    </row>
    <row r="49" spans="1:17" x14ac:dyDescent="0.25">
      <c r="A49" s="54"/>
      <c r="B49" s="61">
        <v>16</v>
      </c>
      <c r="C49" s="61" t="s">
        <v>147</v>
      </c>
      <c r="D49" s="64"/>
      <c r="E49" s="64"/>
      <c r="F49" s="65"/>
      <c r="G49" s="66">
        <v>10</v>
      </c>
      <c r="H49" s="86"/>
      <c r="I49" s="54"/>
      <c r="M49" s="115"/>
      <c r="N49" s="64"/>
      <c r="O49" s="64"/>
      <c r="P49" s="65"/>
      <c r="Q49" s="66">
        <v>14</v>
      </c>
    </row>
    <row r="50" spans="1:17" x14ac:dyDescent="0.25">
      <c r="A50" s="54"/>
      <c r="B50" s="61">
        <v>17</v>
      </c>
      <c r="C50" s="61" t="s">
        <v>224</v>
      </c>
      <c r="D50" s="64"/>
      <c r="E50" s="64"/>
      <c r="F50" s="65"/>
      <c r="G50" s="66"/>
      <c r="H50" s="86"/>
      <c r="I50" s="54"/>
      <c r="M50" s="114" t="s">
        <v>150</v>
      </c>
      <c r="N50" s="64"/>
      <c r="O50" s="64"/>
      <c r="P50" s="65"/>
      <c r="Q50" s="66">
        <v>15</v>
      </c>
    </row>
    <row r="51" spans="1:17" x14ac:dyDescent="0.25">
      <c r="A51" s="54"/>
      <c r="B51" s="61">
        <v>18</v>
      </c>
      <c r="C51" s="61" t="s">
        <v>225</v>
      </c>
      <c r="D51" s="64"/>
      <c r="E51" s="64"/>
      <c r="F51" s="65"/>
      <c r="G51" s="66"/>
      <c r="H51" s="86"/>
      <c r="I51" s="54"/>
      <c r="M51" s="114" t="s">
        <v>150</v>
      </c>
      <c r="N51" s="64"/>
      <c r="O51" s="64"/>
      <c r="P51" s="65"/>
      <c r="Q51" s="66">
        <v>16</v>
      </c>
    </row>
    <row r="52" spans="1:17" x14ac:dyDescent="0.25">
      <c r="A52" s="54"/>
      <c r="B52" s="61">
        <v>19</v>
      </c>
      <c r="C52" s="61" t="s">
        <v>226</v>
      </c>
      <c r="D52" s="64"/>
      <c r="E52" s="64"/>
      <c r="F52" s="65"/>
      <c r="G52" s="66"/>
      <c r="H52" s="86"/>
      <c r="I52" s="54"/>
      <c r="M52" s="114" t="s">
        <v>150</v>
      </c>
      <c r="N52" s="64"/>
      <c r="O52" s="64"/>
      <c r="P52" s="65"/>
      <c r="Q52" s="66">
        <v>17</v>
      </c>
    </row>
    <row r="53" spans="1:17" x14ac:dyDescent="0.25">
      <c r="A53" s="54"/>
      <c r="B53" s="61">
        <v>20</v>
      </c>
      <c r="C53" s="61" t="s">
        <v>149</v>
      </c>
      <c r="D53" s="64"/>
      <c r="E53" s="64"/>
      <c r="F53" s="65"/>
      <c r="G53" s="66">
        <v>11</v>
      </c>
      <c r="H53" s="86"/>
      <c r="I53" s="54"/>
      <c r="M53" s="114" t="s">
        <v>150</v>
      </c>
      <c r="N53" s="64"/>
      <c r="O53" s="64"/>
      <c r="P53" s="65"/>
      <c r="Q53" s="66">
        <v>18</v>
      </c>
    </row>
    <row r="54" spans="1:17" x14ac:dyDescent="0.25">
      <c r="A54" s="54"/>
      <c r="B54" s="61"/>
      <c r="C54" s="61"/>
      <c r="D54" s="64" t="s">
        <v>227</v>
      </c>
      <c r="E54" s="64"/>
      <c r="F54" s="65"/>
      <c r="G54" s="66"/>
      <c r="H54" s="86"/>
      <c r="I54" s="54"/>
      <c r="M54" s="114" t="s">
        <v>150</v>
      </c>
      <c r="N54" s="64"/>
      <c r="O54" s="64"/>
      <c r="P54" s="65"/>
      <c r="Q54" s="66">
        <v>19</v>
      </c>
    </row>
    <row r="55" spans="1:17" x14ac:dyDescent="0.25">
      <c r="A55" s="54"/>
      <c r="B55" s="61"/>
      <c r="C55" s="61"/>
      <c r="D55" s="64" t="s">
        <v>228</v>
      </c>
      <c r="E55" s="64"/>
      <c r="F55" s="65"/>
      <c r="G55" s="66"/>
      <c r="H55" s="86"/>
      <c r="I55" s="54"/>
      <c r="M55" s="114" t="s">
        <v>150</v>
      </c>
      <c r="N55" s="64"/>
      <c r="O55" s="64"/>
      <c r="P55" s="65"/>
      <c r="Q55" s="66">
        <v>20</v>
      </c>
    </row>
    <row r="56" spans="1:17" x14ac:dyDescent="0.25">
      <c r="A56" s="54"/>
      <c r="B56" s="61"/>
      <c r="C56" s="61"/>
      <c r="D56" s="64" t="s">
        <v>229</v>
      </c>
      <c r="E56" s="64"/>
      <c r="F56" s="65"/>
      <c r="G56" s="66"/>
      <c r="H56" s="86"/>
      <c r="I56" s="54"/>
      <c r="M56" s="114" t="s">
        <v>150</v>
      </c>
      <c r="N56" s="64"/>
      <c r="O56" s="64"/>
      <c r="P56" s="65"/>
      <c r="Q56" s="66">
        <v>21</v>
      </c>
    </row>
    <row r="57" spans="1:17" x14ac:dyDescent="0.25">
      <c r="A57" s="54"/>
      <c r="B57" s="61"/>
      <c r="C57" s="61"/>
      <c r="D57" s="64" t="s">
        <v>230</v>
      </c>
      <c r="E57" s="64"/>
      <c r="F57" s="65"/>
      <c r="G57" s="66"/>
      <c r="H57" s="86"/>
      <c r="I57" s="54"/>
      <c r="M57" s="114" t="s">
        <v>150</v>
      </c>
      <c r="N57" s="64"/>
      <c r="O57" s="64"/>
      <c r="P57" s="65"/>
      <c r="Q57" s="66">
        <v>22</v>
      </c>
    </row>
    <row r="58" spans="1:17" x14ac:dyDescent="0.25">
      <c r="A58" s="54"/>
      <c r="B58" s="61"/>
      <c r="C58" s="61"/>
      <c r="D58" s="64" t="s">
        <v>231</v>
      </c>
      <c r="E58" s="64"/>
      <c r="F58" s="65"/>
      <c r="G58" s="66"/>
      <c r="H58" s="86"/>
      <c r="I58" s="54"/>
      <c r="M58" s="114" t="s">
        <v>150</v>
      </c>
      <c r="N58" s="64"/>
      <c r="O58" s="64"/>
      <c r="P58" s="65"/>
      <c r="Q58" s="66">
        <v>23</v>
      </c>
    </row>
    <row r="59" spans="1:17" x14ac:dyDescent="0.25">
      <c r="A59" s="54"/>
      <c r="B59" s="61">
        <v>21</v>
      </c>
      <c r="C59" s="61" t="s">
        <v>232</v>
      </c>
      <c r="D59" s="64"/>
      <c r="E59" s="64"/>
      <c r="F59" s="65"/>
      <c r="G59" s="66">
        <v>12</v>
      </c>
      <c r="H59" s="86"/>
      <c r="I59" s="54"/>
      <c r="M59" s="114" t="s">
        <v>150</v>
      </c>
      <c r="N59" s="64"/>
      <c r="O59" s="64"/>
      <c r="P59" s="65"/>
      <c r="Q59" s="66">
        <v>24</v>
      </c>
    </row>
    <row r="60" spans="1:17" x14ac:dyDescent="0.25">
      <c r="A60" s="54"/>
      <c r="B60" s="61">
        <v>22</v>
      </c>
      <c r="C60" s="61" t="s">
        <v>233</v>
      </c>
      <c r="D60" s="64"/>
      <c r="E60" s="64"/>
      <c r="F60" s="65"/>
      <c r="G60" s="66"/>
      <c r="H60" s="86"/>
      <c r="I60" s="54"/>
      <c r="M60" s="114" t="s">
        <v>150</v>
      </c>
      <c r="N60" s="64"/>
      <c r="O60" s="64"/>
      <c r="P60" s="65"/>
      <c r="Q60" s="66">
        <v>25</v>
      </c>
    </row>
    <row r="61" spans="1:17" x14ac:dyDescent="0.25">
      <c r="A61" s="54"/>
      <c r="B61" s="61">
        <v>23</v>
      </c>
      <c r="C61" s="61" t="s">
        <v>234</v>
      </c>
      <c r="D61" s="64"/>
      <c r="E61" s="64"/>
      <c r="F61" s="65"/>
      <c r="G61" s="66"/>
      <c r="H61" s="86"/>
      <c r="I61" s="54"/>
      <c r="M61" s="114" t="s">
        <v>150</v>
      </c>
      <c r="N61" s="64"/>
      <c r="O61" s="64"/>
      <c r="P61" s="65"/>
      <c r="Q61" s="66">
        <v>26</v>
      </c>
    </row>
    <row r="62" spans="1:17" x14ac:dyDescent="0.25">
      <c r="A62" s="54"/>
      <c r="B62" s="61">
        <v>24</v>
      </c>
      <c r="C62" s="61" t="s">
        <v>235</v>
      </c>
      <c r="D62" s="64"/>
      <c r="E62" s="64"/>
      <c r="F62" s="65"/>
      <c r="G62" s="66"/>
      <c r="H62" s="86"/>
      <c r="I62" s="54"/>
      <c r="M62" s="114" t="s">
        <v>150</v>
      </c>
      <c r="N62" s="64"/>
      <c r="O62" s="64"/>
      <c r="P62" s="65"/>
      <c r="Q62" s="66">
        <v>27</v>
      </c>
    </row>
    <row r="63" spans="1:17" x14ac:dyDescent="0.25">
      <c r="A63" s="54"/>
      <c r="B63" s="61">
        <v>25</v>
      </c>
      <c r="C63" s="61" t="s">
        <v>151</v>
      </c>
      <c r="D63" s="64"/>
      <c r="E63" s="64"/>
      <c r="F63" s="65"/>
      <c r="G63" s="66">
        <v>13</v>
      </c>
      <c r="H63" s="86"/>
      <c r="I63" s="54"/>
      <c r="M63" s="114" t="s">
        <v>150</v>
      </c>
      <c r="N63" s="64"/>
      <c r="O63" s="64"/>
      <c r="P63" s="65"/>
      <c r="Q63" s="66">
        <v>28</v>
      </c>
    </row>
    <row r="64" spans="1:17" x14ac:dyDescent="0.25">
      <c r="A64" s="54"/>
      <c r="B64" s="61">
        <v>26</v>
      </c>
      <c r="C64" s="61" t="s">
        <v>236</v>
      </c>
      <c r="D64" s="64"/>
      <c r="E64" s="64"/>
      <c r="F64" s="65"/>
      <c r="G64" s="66"/>
      <c r="H64" s="86"/>
      <c r="I64" s="54"/>
      <c r="M64" s="114" t="s">
        <v>150</v>
      </c>
      <c r="N64" s="64"/>
      <c r="O64" s="64"/>
      <c r="P64" s="65"/>
      <c r="Q64" s="66">
        <v>29</v>
      </c>
    </row>
    <row r="65" spans="1:18" x14ac:dyDescent="0.25">
      <c r="A65" s="54"/>
      <c r="B65" s="61">
        <v>27</v>
      </c>
      <c r="C65" s="61" t="s">
        <v>152</v>
      </c>
      <c r="D65" s="64"/>
      <c r="E65" s="64"/>
      <c r="F65" s="65"/>
      <c r="G65" s="66">
        <v>14</v>
      </c>
      <c r="H65" s="86"/>
      <c r="I65" s="54"/>
      <c r="M65" s="114" t="s">
        <v>150</v>
      </c>
      <c r="N65" s="64"/>
      <c r="O65" s="64"/>
      <c r="P65" s="65"/>
      <c r="Q65" s="66">
        <v>30</v>
      </c>
    </row>
    <row r="66" spans="1:18" ht="13.8" thickBot="1" x14ac:dyDescent="0.3">
      <c r="A66" s="54"/>
      <c r="B66" s="61">
        <v>28</v>
      </c>
      <c r="C66" s="61" t="s">
        <v>153</v>
      </c>
      <c r="D66" s="64"/>
      <c r="E66" s="64"/>
      <c r="F66" s="65"/>
      <c r="G66" s="66">
        <v>15</v>
      </c>
      <c r="H66" s="86"/>
      <c r="I66" s="54"/>
      <c r="M66" s="143" t="s">
        <v>155</v>
      </c>
      <c r="N66" s="144"/>
      <c r="O66" s="145"/>
      <c r="P66" s="145"/>
      <c r="Q66" s="146"/>
      <c r="R66" s="142">
        <f>SUM(Q36:Q65)</f>
        <v>465</v>
      </c>
    </row>
    <row r="67" spans="1:18" ht="13.8" thickTop="1" x14ac:dyDescent="0.25">
      <c r="A67" s="54"/>
      <c r="B67" s="61">
        <v>29</v>
      </c>
      <c r="C67" s="61" t="s">
        <v>154</v>
      </c>
      <c r="D67" s="64"/>
      <c r="E67" s="64"/>
      <c r="F67" s="65"/>
      <c r="G67" s="66"/>
      <c r="H67" s="86"/>
      <c r="I67" s="54"/>
    </row>
    <row r="68" spans="1:18" x14ac:dyDescent="0.25">
      <c r="A68" s="54"/>
      <c r="B68" s="61">
        <v>30</v>
      </c>
      <c r="C68" s="61" t="s">
        <v>237</v>
      </c>
      <c r="D68" s="64"/>
      <c r="E68" s="64"/>
      <c r="F68" s="65"/>
      <c r="G68" s="66"/>
      <c r="H68" s="86"/>
      <c r="I68" s="54"/>
    </row>
    <row r="69" spans="1:18" x14ac:dyDescent="0.25">
      <c r="A69" s="54"/>
      <c r="B69" s="61">
        <v>31</v>
      </c>
      <c r="C69" s="61" t="s">
        <v>238</v>
      </c>
      <c r="D69" s="64"/>
      <c r="E69" s="64"/>
      <c r="F69" s="65"/>
      <c r="G69" s="66">
        <v>16</v>
      </c>
      <c r="H69" s="86"/>
      <c r="I69" s="54"/>
    </row>
    <row r="70" spans="1:18" x14ac:dyDescent="0.25">
      <c r="A70" s="54"/>
      <c r="B70" s="61">
        <v>32</v>
      </c>
      <c r="C70" s="61" t="s">
        <v>156</v>
      </c>
      <c r="D70" s="64"/>
      <c r="E70" s="64"/>
      <c r="F70" s="65"/>
      <c r="G70" s="66">
        <v>17</v>
      </c>
      <c r="H70" s="86"/>
      <c r="I70" s="54"/>
    </row>
    <row r="71" spans="1:18" x14ac:dyDescent="0.25">
      <c r="A71" s="54"/>
      <c r="B71" s="61">
        <v>33</v>
      </c>
      <c r="C71" s="61" t="s">
        <v>240</v>
      </c>
      <c r="D71" s="64"/>
      <c r="E71" s="64"/>
      <c r="F71" s="65"/>
      <c r="G71" s="66">
        <v>18</v>
      </c>
      <c r="H71" s="86"/>
      <c r="I71" s="54"/>
    </row>
    <row r="72" spans="1:18" x14ac:dyDescent="0.25">
      <c r="A72" s="54"/>
      <c r="B72" s="61">
        <v>34</v>
      </c>
      <c r="C72" s="61" t="s">
        <v>239</v>
      </c>
      <c r="D72" s="64"/>
      <c r="E72" s="64"/>
      <c r="F72" s="65"/>
      <c r="G72" s="66"/>
      <c r="H72" s="86"/>
      <c r="I72" s="54"/>
    </row>
    <row r="73" spans="1:18" ht="15.6" x14ac:dyDescent="0.3">
      <c r="A73" s="54"/>
      <c r="B73" s="61">
        <v>35</v>
      </c>
      <c r="C73" s="61" t="s">
        <v>241</v>
      </c>
      <c r="D73" s="64"/>
      <c r="E73" s="64"/>
      <c r="F73" s="65"/>
      <c r="G73" s="66">
        <v>19</v>
      </c>
      <c r="H73" s="86"/>
      <c r="I73" s="54"/>
      <c r="K73" s="83" t="s">
        <v>128</v>
      </c>
      <c r="L73" s="84"/>
      <c r="M73" s="85"/>
      <c r="N73" s="54" t="s">
        <v>127</v>
      </c>
      <c r="O73" s="56"/>
      <c r="P73" s="57"/>
    </row>
    <row r="74" spans="1:18" x14ac:dyDescent="0.25">
      <c r="A74" s="54"/>
      <c r="B74" s="61">
        <v>36</v>
      </c>
      <c r="C74" s="61" t="s">
        <v>242</v>
      </c>
      <c r="D74" s="64"/>
      <c r="E74" s="64"/>
      <c r="F74" s="65"/>
      <c r="G74" s="66">
        <v>20</v>
      </c>
      <c r="H74" s="86"/>
      <c r="I74" s="54"/>
      <c r="K74" s="61"/>
      <c r="L74" s="114" t="s">
        <v>130</v>
      </c>
      <c r="M74" s="63"/>
      <c r="N74" s="64"/>
      <c r="O74" s="65"/>
      <c r="P74" s="66">
        <v>1</v>
      </c>
    </row>
    <row r="75" spans="1:18" x14ac:dyDescent="0.25">
      <c r="A75" s="54"/>
      <c r="B75" s="61">
        <v>37</v>
      </c>
      <c r="C75" s="61" t="s">
        <v>243</v>
      </c>
      <c r="D75" s="64"/>
      <c r="E75" s="64"/>
      <c r="F75" s="65"/>
      <c r="G75" s="66"/>
      <c r="H75" s="86"/>
      <c r="I75" s="54"/>
      <c r="K75" s="61"/>
      <c r="L75" s="115" t="s">
        <v>132</v>
      </c>
      <c r="M75" s="64"/>
      <c r="N75" s="64"/>
      <c r="O75" s="65"/>
      <c r="P75" s="66">
        <v>2</v>
      </c>
    </row>
    <row r="76" spans="1:18" x14ac:dyDescent="0.25">
      <c r="A76" s="54"/>
      <c r="B76" s="61">
        <v>38</v>
      </c>
      <c r="C76" s="61" t="s">
        <v>157</v>
      </c>
      <c r="D76" s="64"/>
      <c r="E76" s="64"/>
      <c r="F76" s="65"/>
      <c r="G76" s="66">
        <v>21</v>
      </c>
      <c r="H76" s="86"/>
      <c r="I76" s="54"/>
      <c r="K76" s="61"/>
      <c r="L76" s="115" t="s">
        <v>134</v>
      </c>
      <c r="M76" s="64"/>
      <c r="N76" s="64"/>
      <c r="O76" s="65"/>
      <c r="P76" s="66">
        <v>3</v>
      </c>
    </row>
    <row r="77" spans="1:18" x14ac:dyDescent="0.25">
      <c r="A77" s="54"/>
      <c r="B77" s="61">
        <v>39</v>
      </c>
      <c r="C77" s="61" t="s">
        <v>244</v>
      </c>
      <c r="D77" s="64"/>
      <c r="E77" s="64"/>
      <c r="F77" s="65"/>
      <c r="G77" s="66"/>
      <c r="H77" s="86"/>
      <c r="I77" s="54"/>
      <c r="K77" s="61"/>
      <c r="L77" s="115" t="s">
        <v>136</v>
      </c>
      <c r="M77" s="64"/>
      <c r="N77" s="64"/>
      <c r="O77" s="65"/>
      <c r="P77" s="66">
        <v>4</v>
      </c>
    </row>
    <row r="78" spans="1:18" x14ac:dyDescent="0.25">
      <c r="A78" s="54"/>
      <c r="B78" s="61">
        <v>40</v>
      </c>
      <c r="C78" s="61" t="s">
        <v>245</v>
      </c>
      <c r="D78" s="64"/>
      <c r="E78" s="64"/>
      <c r="F78" s="65"/>
      <c r="G78" s="66"/>
      <c r="H78" s="86"/>
      <c r="I78" s="54"/>
      <c r="K78" s="61"/>
      <c r="L78" s="115" t="s">
        <v>138</v>
      </c>
      <c r="M78" s="64"/>
      <c r="N78" s="64"/>
      <c r="O78" s="65"/>
      <c r="P78" s="66">
        <v>5</v>
      </c>
    </row>
    <row r="79" spans="1:18" x14ac:dyDescent="0.25">
      <c r="A79" s="54"/>
      <c r="B79" s="61">
        <v>41</v>
      </c>
      <c r="C79" s="61" t="s">
        <v>246</v>
      </c>
      <c r="D79" s="64"/>
      <c r="E79" s="64"/>
      <c r="F79" s="65"/>
      <c r="G79" s="66"/>
      <c r="H79" s="86"/>
      <c r="I79" s="54"/>
      <c r="K79" s="61"/>
      <c r="L79" s="115" t="s">
        <v>140</v>
      </c>
      <c r="M79" s="64"/>
      <c r="N79" s="64"/>
      <c r="O79" s="65"/>
      <c r="P79" s="66">
        <v>6</v>
      </c>
    </row>
    <row r="80" spans="1:18" x14ac:dyDescent="0.25">
      <c r="A80" s="54"/>
      <c r="B80" s="61">
        <v>42</v>
      </c>
      <c r="C80" s="61" t="s">
        <v>247</v>
      </c>
      <c r="D80" s="64"/>
      <c r="E80" s="64"/>
      <c r="F80" s="65"/>
      <c r="G80" s="66"/>
      <c r="H80" s="86"/>
      <c r="I80" s="54"/>
      <c r="K80" s="61"/>
      <c r="L80" s="115" t="s">
        <v>142</v>
      </c>
      <c r="M80" s="64"/>
      <c r="N80" s="64"/>
      <c r="O80" s="65"/>
      <c r="P80" s="66">
        <v>7</v>
      </c>
    </row>
    <row r="81" spans="1:17" x14ac:dyDescent="0.25">
      <c r="A81" s="54"/>
      <c r="B81" s="61">
        <v>43</v>
      </c>
      <c r="C81" s="61" t="s">
        <v>158</v>
      </c>
      <c r="D81" s="64"/>
      <c r="E81" s="64"/>
      <c r="F81" s="65"/>
      <c r="G81" s="66"/>
      <c r="H81" s="86"/>
      <c r="I81" s="54"/>
      <c r="K81" s="61"/>
      <c r="L81" s="115" t="s">
        <v>144</v>
      </c>
      <c r="M81" s="64"/>
      <c r="N81" s="64"/>
      <c r="O81" s="65"/>
      <c r="P81" s="66">
        <v>8</v>
      </c>
    </row>
    <row r="82" spans="1:17" x14ac:dyDescent="0.25">
      <c r="A82" s="54"/>
      <c r="B82" s="61">
        <v>44</v>
      </c>
      <c r="C82" s="61" t="s">
        <v>159</v>
      </c>
      <c r="D82" s="64"/>
      <c r="E82" s="64"/>
      <c r="F82" s="65"/>
      <c r="G82" s="66">
        <v>22</v>
      </c>
      <c r="H82" s="86"/>
      <c r="I82" s="54"/>
      <c r="K82" s="61"/>
      <c r="L82" s="115" t="s">
        <v>146</v>
      </c>
      <c r="M82" s="64"/>
      <c r="N82" s="64"/>
      <c r="O82" s="65"/>
      <c r="P82" s="66">
        <v>9</v>
      </c>
    </row>
    <row r="83" spans="1:17" x14ac:dyDescent="0.25">
      <c r="A83" s="54"/>
      <c r="B83" s="61">
        <v>45</v>
      </c>
      <c r="C83" s="61" t="s">
        <v>248</v>
      </c>
      <c r="D83" s="64"/>
      <c r="E83" s="64"/>
      <c r="F83" s="65"/>
      <c r="G83" s="66">
        <v>23</v>
      </c>
      <c r="H83" s="86"/>
      <c r="I83" s="54"/>
      <c r="K83" s="61"/>
      <c r="L83" s="115" t="s">
        <v>148</v>
      </c>
      <c r="M83" s="64"/>
      <c r="N83" s="64"/>
      <c r="O83" s="65"/>
      <c r="P83" s="66">
        <v>10</v>
      </c>
    </row>
    <row r="84" spans="1:17" x14ac:dyDescent="0.25">
      <c r="A84" s="54"/>
      <c r="B84" s="61">
        <v>46</v>
      </c>
      <c r="C84" s="61" t="s">
        <v>160</v>
      </c>
      <c r="D84" s="64"/>
      <c r="E84" s="64"/>
      <c r="F84" s="65"/>
      <c r="G84" s="66">
        <v>24</v>
      </c>
      <c r="H84" s="86"/>
      <c r="I84" s="54"/>
      <c r="K84" s="61"/>
      <c r="L84" s="114" t="s">
        <v>180</v>
      </c>
      <c r="M84" s="64"/>
      <c r="N84" s="64"/>
      <c r="O84" s="65"/>
      <c r="P84" s="66">
        <v>11</v>
      </c>
    </row>
    <row r="85" spans="1:17" x14ac:dyDescent="0.25">
      <c r="A85" s="54"/>
      <c r="B85" s="61">
        <v>47</v>
      </c>
      <c r="C85" s="61" t="s">
        <v>161</v>
      </c>
      <c r="D85" s="64"/>
      <c r="E85" s="64"/>
      <c r="F85" s="65"/>
      <c r="G85" s="66">
        <v>25</v>
      </c>
      <c r="H85" s="86"/>
      <c r="I85" s="54"/>
      <c r="K85" s="61"/>
      <c r="L85" s="115" t="s">
        <v>182</v>
      </c>
      <c r="M85" s="63"/>
      <c r="N85" s="64"/>
      <c r="O85" s="65"/>
      <c r="P85" s="66">
        <v>12</v>
      </c>
    </row>
    <row r="86" spans="1:17" x14ac:dyDescent="0.25">
      <c r="A86" s="54"/>
      <c r="B86" s="61">
        <v>48</v>
      </c>
      <c r="C86" s="61" t="s">
        <v>249</v>
      </c>
      <c r="D86" s="64"/>
      <c r="E86" s="64"/>
      <c r="F86" s="65"/>
      <c r="G86" s="66">
        <v>26</v>
      </c>
      <c r="H86" s="86"/>
      <c r="I86" s="54"/>
      <c r="L86" s="115"/>
      <c r="M86" s="64"/>
      <c r="N86" s="64"/>
      <c r="O86" s="65"/>
      <c r="P86" s="66">
        <v>13</v>
      </c>
    </row>
    <row r="87" spans="1:17" x14ac:dyDescent="0.25">
      <c r="A87" s="54"/>
      <c r="B87" s="61">
        <v>49</v>
      </c>
      <c r="C87" s="139" t="s">
        <v>162</v>
      </c>
      <c r="D87" s="140" t="s">
        <v>251</v>
      </c>
      <c r="E87" s="140"/>
      <c r="F87" s="141"/>
      <c r="G87" s="142">
        <v>27</v>
      </c>
      <c r="H87" s="86"/>
      <c r="I87" s="54"/>
      <c r="L87" s="115"/>
      <c r="M87" s="64"/>
      <c r="N87" s="64"/>
      <c r="O87" s="65"/>
      <c r="P87" s="66">
        <v>14</v>
      </c>
    </row>
    <row r="88" spans="1:17" x14ac:dyDescent="0.25">
      <c r="A88" s="54"/>
      <c r="B88" s="61">
        <v>50</v>
      </c>
      <c r="C88" s="91" t="s">
        <v>162</v>
      </c>
      <c r="D88" s="92" t="s">
        <v>250</v>
      </c>
      <c r="E88" s="92"/>
      <c r="F88" s="92"/>
      <c r="G88" s="93">
        <f>J132</f>
        <v>0</v>
      </c>
      <c r="H88" s="86"/>
      <c r="I88" s="54"/>
      <c r="L88" s="114" t="s">
        <v>150</v>
      </c>
      <c r="M88" s="64"/>
      <c r="N88" s="64"/>
      <c r="O88" s="65"/>
      <c r="P88" s="66">
        <v>15</v>
      </c>
    </row>
    <row r="89" spans="1:17" ht="13.8" thickBot="1" x14ac:dyDescent="0.3">
      <c r="A89" s="54"/>
      <c r="B89" s="61"/>
      <c r="C89" s="69" t="s">
        <v>163</v>
      </c>
      <c r="D89" s="70"/>
      <c r="E89" s="70"/>
      <c r="F89" s="70"/>
      <c r="G89" s="94"/>
      <c r="H89" s="66">
        <f>SUM(G34:G87)</f>
        <v>378</v>
      </c>
      <c r="I89" s="54"/>
      <c r="L89" s="87" t="s">
        <v>155</v>
      </c>
      <c r="M89" s="113"/>
      <c r="N89" s="88"/>
      <c r="O89" s="88"/>
      <c r="P89" s="89"/>
      <c r="Q89" s="90">
        <f>SUM(P74:P84)</f>
        <v>66</v>
      </c>
    </row>
    <row r="90" spans="1:17" ht="7.5" customHeight="1" thickTop="1" x14ac:dyDescent="0.25">
      <c r="A90" s="54"/>
      <c r="B90" s="61"/>
      <c r="C90" s="69"/>
      <c r="D90" s="56"/>
      <c r="E90" s="56"/>
      <c r="F90" s="56"/>
      <c r="G90" s="57"/>
      <c r="H90" s="72"/>
      <c r="I90" s="54"/>
    </row>
    <row r="91" spans="1:17" ht="13.8" thickBot="1" x14ac:dyDescent="0.3">
      <c r="A91" s="54"/>
      <c r="B91" s="61"/>
      <c r="C91" s="69" t="s">
        <v>181</v>
      </c>
      <c r="D91" s="70"/>
      <c r="E91" s="70"/>
      <c r="F91" s="70"/>
      <c r="G91" s="71"/>
      <c r="H91" s="66">
        <f>Gross_Profit-Total_Expenses</f>
        <v>-379</v>
      </c>
      <c r="I91" s="54"/>
    </row>
    <row r="92" spans="1:17" ht="13.8" thickTop="1" x14ac:dyDescent="0.25">
      <c r="A92" s="54"/>
      <c r="B92" s="61"/>
      <c r="C92" s="69"/>
      <c r="D92" s="95"/>
      <c r="E92" s="95"/>
      <c r="F92" s="95"/>
      <c r="G92" s="72"/>
      <c r="H92" s="72"/>
      <c r="I92" s="54"/>
    </row>
    <row r="93" spans="1:17" ht="15.75" customHeight="1" x14ac:dyDescent="0.3">
      <c r="A93" s="54"/>
      <c r="B93" s="58" t="s">
        <v>164</v>
      </c>
      <c r="C93" s="59"/>
      <c r="D93" s="60"/>
      <c r="E93" s="110" t="s">
        <v>165</v>
      </c>
      <c r="F93" s="111"/>
      <c r="G93" s="112"/>
      <c r="H93" s="112"/>
      <c r="I93" s="54"/>
    </row>
    <row r="94" spans="1:17" x14ac:dyDescent="0.25">
      <c r="A94" s="54"/>
      <c r="B94" s="61"/>
      <c r="C94" s="61" t="s">
        <v>166</v>
      </c>
      <c r="D94" s="63"/>
      <c r="E94" s="180"/>
      <c r="F94" s="181"/>
      <c r="G94" s="181"/>
      <c r="H94" s="182"/>
      <c r="I94" s="54"/>
    </row>
    <row r="95" spans="1:17" x14ac:dyDescent="0.25">
      <c r="A95" s="54"/>
      <c r="B95" s="61"/>
      <c r="C95" s="61" t="s">
        <v>167</v>
      </c>
      <c r="D95" s="64"/>
      <c r="E95" s="180"/>
      <c r="F95" s="181"/>
      <c r="G95" s="181"/>
      <c r="H95" s="182"/>
      <c r="I95" s="54"/>
    </row>
    <row r="96" spans="1:17" x14ac:dyDescent="0.25">
      <c r="A96" s="54"/>
      <c r="B96" s="61"/>
      <c r="C96" s="183" t="s">
        <v>168</v>
      </c>
      <c r="D96" s="184"/>
      <c r="E96" s="64" t="s">
        <v>169</v>
      </c>
      <c r="F96" s="65"/>
      <c r="G96" s="185"/>
      <c r="H96" s="186"/>
      <c r="I96" s="54"/>
    </row>
    <row r="97" spans="1:9" x14ac:dyDescent="0.25">
      <c r="A97" s="54"/>
      <c r="B97" s="61"/>
      <c r="C97" s="61"/>
      <c r="D97" s="56"/>
      <c r="E97" s="56"/>
      <c r="F97" s="56"/>
      <c r="G97" s="57"/>
      <c r="H97" s="72"/>
      <c r="I97" s="54"/>
    </row>
    <row r="98" spans="1:9" ht="16.2" thickBot="1" x14ac:dyDescent="0.35">
      <c r="A98" s="54"/>
      <c r="B98" s="177" t="s">
        <v>170</v>
      </c>
      <c r="C98" s="177"/>
      <c r="D98" s="177"/>
      <c r="E98" s="79" t="s">
        <v>171</v>
      </c>
      <c r="F98" s="79"/>
      <c r="G98" s="96"/>
      <c r="H98" s="97"/>
      <c r="I98" s="54"/>
    </row>
    <row r="99" spans="1:9" x14ac:dyDescent="0.25">
      <c r="A99" s="54"/>
      <c r="B99" s="61"/>
      <c r="C99" s="61" t="s">
        <v>172</v>
      </c>
      <c r="D99" s="98"/>
      <c r="E99" s="99"/>
      <c r="F99" s="95" t="s">
        <v>173</v>
      </c>
      <c r="G99" s="100"/>
      <c r="H99" s="99"/>
      <c r="I99" s="54"/>
    </row>
    <row r="100" spans="1:9" x14ac:dyDescent="0.25">
      <c r="A100" s="54"/>
      <c r="B100" s="48"/>
      <c r="C100" s="48" t="s">
        <v>174</v>
      </c>
      <c r="D100" s="101"/>
      <c r="E100" s="102"/>
      <c r="F100" s="103" t="s">
        <v>175</v>
      </c>
      <c r="G100" s="104"/>
      <c r="H100" s="102"/>
      <c r="I100" s="54"/>
    </row>
    <row r="101" spans="1:9" x14ac:dyDescent="0.25">
      <c r="B101" s="53"/>
      <c r="C101" s="48" t="s">
        <v>176</v>
      </c>
      <c r="D101" s="101"/>
      <c r="E101" s="105"/>
      <c r="F101" s="106" t="s">
        <v>177</v>
      </c>
      <c r="G101" s="107"/>
      <c r="H101" s="105"/>
    </row>
    <row r="102" spans="1:9" x14ac:dyDescent="0.25">
      <c r="B102" s="53"/>
      <c r="C102" s="53" t="s">
        <v>178</v>
      </c>
      <c r="D102" s="108"/>
      <c r="E102" s="102"/>
      <c r="F102" s="95" t="s">
        <v>161</v>
      </c>
      <c r="G102" s="107"/>
      <c r="H102" s="102"/>
    </row>
    <row r="103" spans="1:9" x14ac:dyDescent="0.25">
      <c r="B103" s="53"/>
      <c r="C103" s="53" t="s">
        <v>162</v>
      </c>
      <c r="D103" s="108"/>
      <c r="E103" s="105"/>
      <c r="F103" s="95" t="s">
        <v>179</v>
      </c>
      <c r="G103" s="107"/>
      <c r="H103" s="105"/>
    </row>
    <row r="104" spans="1:9" x14ac:dyDescent="0.25">
      <c r="D104" s="106"/>
      <c r="E104" s="104"/>
      <c r="F104" s="106"/>
      <c r="G104" s="107"/>
      <c r="H104" s="104"/>
    </row>
  </sheetData>
  <sheetProtection formatCells="0" formatColumns="0" formatRows="0" insertColumns="0" insertRows="0" deleteColumns="0" deleteRows="0" sort="0"/>
  <mergeCells count="10">
    <mergeCell ref="C4:H4"/>
    <mergeCell ref="C1:H1"/>
    <mergeCell ref="B98:D98"/>
    <mergeCell ref="B6:H6"/>
    <mergeCell ref="B7:D7"/>
    <mergeCell ref="E94:H94"/>
    <mergeCell ref="E95:H95"/>
    <mergeCell ref="C96:D96"/>
    <mergeCell ref="G96:H96"/>
    <mergeCell ref="C5:H5"/>
  </mergeCells>
  <dataValidations disablePrompts="1" count="2">
    <dataValidation allowBlank="1" showInputMessage="1" showErrorMessage="1" error="Please enter an amount between -10,000,000 and 10,000,000." sqref="H105:H1048576 R66 H97:H98 H93 P35:P66 H7:H91 O73:O89 Q89 H3" xr:uid="{46F37E66-E948-4023-956E-F8A75C462FDB}"/>
    <dataValidation type="decimal" allowBlank="1" showInputMessage="1" showErrorMessage="1" error="Please enter an amount between -10,000,000 and 10,000,000." sqref="G96:G1048576 H99:H104 E99:E104 Q35:Q66 H92 O35:O66 G7:G93 N73:N89 P73:P89 G3" xr:uid="{54961D56-3D10-4821-B718-001FE176B164}">
      <formula1>-10000000</formula1>
      <formula2>10000000</formula2>
    </dataValidation>
  </dataValidations>
  <printOptions horizontalCentered="1" verticalCentered="1"/>
  <pageMargins left="0.65" right="0.65" top="0.65" bottom="0.9" header="0" footer="0"/>
  <pageSetup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EF2A-9360-4F4A-9834-7DDD6C1C2F8A}">
  <dimension ref="A1:S229"/>
  <sheetViews>
    <sheetView tabSelected="1" zoomScale="90" zoomScaleNormal="90" workbookViewId="0">
      <pane xSplit="1" ySplit="7" topLeftCell="B218" activePane="bottomRight" state="frozen"/>
      <selection pane="topRight" activeCell="B1" sqref="B1"/>
      <selection pane="bottomLeft" activeCell="A6" sqref="A6"/>
      <selection pane="bottomRight" activeCell="N232" sqref="N232"/>
    </sheetView>
  </sheetViews>
  <sheetFormatPr defaultColWidth="9.109375" defaultRowHeight="13.8" x14ac:dyDescent="0.25"/>
  <cols>
    <col min="1" max="1" width="3.109375" style="116" customWidth="1"/>
    <col min="2" max="2" width="25.5546875" style="116" customWidth="1"/>
    <col min="3" max="3" width="10.109375" style="116" bestFit="1" customWidth="1"/>
    <col min="4" max="4" width="10.5546875" style="116" bestFit="1" customWidth="1"/>
    <col min="5" max="5" width="0.44140625" style="116" customWidth="1"/>
    <col min="6" max="6" width="3.21875" style="136" customWidth="1"/>
    <col min="7" max="7" width="25.88671875" style="116" customWidth="1"/>
    <col min="8" max="8" width="11" style="116" customWidth="1"/>
    <col min="9" max="9" width="11.44140625" style="116" customWidth="1"/>
    <col min="10" max="10" width="0.6640625" style="116" customWidth="1"/>
    <col min="11" max="11" width="3.21875" style="136" customWidth="1"/>
    <col min="12" max="12" width="25.5546875" style="116" bestFit="1" customWidth="1"/>
    <col min="13" max="13" width="9.6640625" style="116" bestFit="1" customWidth="1"/>
    <col min="14" max="14" width="11.33203125" style="116" bestFit="1" customWidth="1"/>
    <col min="15" max="15" width="0.5546875" style="116" customWidth="1"/>
    <col min="16" max="16" width="3.33203125" style="116" customWidth="1"/>
    <col min="17" max="17" width="25.5546875" style="116" customWidth="1"/>
    <col min="18" max="18" width="9.88671875" style="116" customWidth="1"/>
    <col min="19" max="19" width="11.6640625" style="116" customWidth="1"/>
    <col min="20" max="16384" width="9.109375" style="116"/>
  </cols>
  <sheetData>
    <row r="1" spans="1:19" ht="39" customHeight="1" x14ac:dyDescent="0.25">
      <c r="B1" s="204" t="s">
        <v>328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s="136" customFormat="1" ht="3" customHeight="1" thickBot="1" x14ac:dyDescent="0.3"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21.6" thickBot="1" x14ac:dyDescent="0.45">
      <c r="B3" s="159" t="s">
        <v>323</v>
      </c>
      <c r="C3" s="188" t="s">
        <v>303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21.6" thickBot="1" x14ac:dyDescent="0.45">
      <c r="B4" s="160">
        <f>D18+D29+D45+D58+D70+D82+D94+D106+D118+D130+D142+D153+D165+D188+D203+D228+I14+I29+I45+I58+I70+I82+I94+I106+I118+I130+I153+I177+I203+I228+N29+N45+N70+N94+N106+N130+N177+N203+N228+S29+S45+S82+S106+S130+S153+S177+S188+S203+S228</f>
        <v>115155.28000000003</v>
      </c>
      <c r="C4" s="158" t="s">
        <v>302</v>
      </c>
      <c r="D4" s="158"/>
      <c r="E4" s="151"/>
      <c r="F4" s="151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1:19" ht="2.4" customHeight="1" x14ac:dyDescent="0.4">
      <c r="B5" s="161"/>
      <c r="C5" s="162"/>
      <c r="D5" s="162"/>
      <c r="E5" s="163"/>
      <c r="F5" s="163"/>
      <c r="G5" s="164"/>
      <c r="H5" s="164"/>
      <c r="I5" s="164"/>
      <c r="J5" s="163"/>
      <c r="K5" s="163"/>
      <c r="L5" s="164"/>
      <c r="M5" s="164"/>
      <c r="N5" s="164"/>
      <c r="O5" s="163"/>
      <c r="P5" s="163"/>
      <c r="Q5" s="164"/>
      <c r="R5" s="164"/>
      <c r="S5" s="164"/>
    </row>
    <row r="6" spans="1:19" ht="15.6" x14ac:dyDescent="0.3">
      <c r="B6" s="191" t="s">
        <v>252</v>
      </c>
      <c r="C6" s="191"/>
      <c r="D6" s="191"/>
      <c r="E6" s="120"/>
      <c r="F6" s="116"/>
      <c r="G6" s="191" t="s">
        <v>267</v>
      </c>
      <c r="H6" s="191"/>
      <c r="I6" s="191"/>
      <c r="J6" s="120"/>
      <c r="K6" s="135"/>
      <c r="L6" s="191" t="s">
        <v>280</v>
      </c>
      <c r="M6" s="191"/>
      <c r="N6" s="191"/>
      <c r="O6" s="120"/>
      <c r="P6" s="135"/>
      <c r="Q6" s="191" t="s">
        <v>298</v>
      </c>
      <c r="R6" s="191"/>
      <c r="S6" s="191"/>
    </row>
    <row r="7" spans="1:19" x14ac:dyDescent="0.25">
      <c r="B7" s="127" t="s">
        <v>187</v>
      </c>
      <c r="C7" s="127" t="s">
        <v>207</v>
      </c>
      <c r="D7" s="127" t="s">
        <v>185</v>
      </c>
      <c r="E7" s="120"/>
      <c r="F7" s="116"/>
      <c r="G7" s="127" t="s">
        <v>187</v>
      </c>
      <c r="H7" s="127" t="s">
        <v>207</v>
      </c>
      <c r="I7" s="127" t="s">
        <v>185</v>
      </c>
      <c r="J7" s="120"/>
      <c r="K7" s="135"/>
      <c r="L7" s="127" t="s">
        <v>187</v>
      </c>
      <c r="M7" s="127" t="s">
        <v>186</v>
      </c>
      <c r="N7" s="127" t="s">
        <v>185</v>
      </c>
      <c r="O7" s="120"/>
      <c r="P7" s="135"/>
      <c r="Q7" s="127" t="s">
        <v>187</v>
      </c>
      <c r="R7" s="127" t="s">
        <v>186</v>
      </c>
      <c r="S7" s="127" t="s">
        <v>185</v>
      </c>
    </row>
    <row r="8" spans="1:19" x14ac:dyDescent="0.25">
      <c r="A8" s="116">
        <v>1</v>
      </c>
      <c r="B8" s="124" t="s">
        <v>206</v>
      </c>
      <c r="C8" s="124">
        <v>21040</v>
      </c>
      <c r="D8" s="117">
        <v>69.599999999999994</v>
      </c>
      <c r="E8" s="120"/>
      <c r="F8" s="116">
        <v>1</v>
      </c>
      <c r="G8" s="124" t="s">
        <v>190</v>
      </c>
      <c r="H8" s="124">
        <v>93017</v>
      </c>
      <c r="I8" s="117">
        <v>335.54</v>
      </c>
      <c r="J8" s="120"/>
      <c r="K8" s="135">
        <v>1</v>
      </c>
      <c r="L8" s="126" t="s">
        <v>205</v>
      </c>
      <c r="M8" s="124">
        <v>10317</v>
      </c>
      <c r="N8" s="117">
        <v>69.599999999999994</v>
      </c>
      <c r="O8" s="120"/>
      <c r="P8" s="135">
        <v>1</v>
      </c>
      <c r="Q8" s="126" t="s">
        <v>205</v>
      </c>
      <c r="R8" s="124">
        <v>10317</v>
      </c>
      <c r="S8" s="117">
        <v>69.599999999999994</v>
      </c>
    </row>
    <row r="9" spans="1:19" x14ac:dyDescent="0.25">
      <c r="A9" s="116">
        <v>2</v>
      </c>
      <c r="B9" s="124" t="s">
        <v>204</v>
      </c>
      <c r="C9" s="124">
        <v>60117</v>
      </c>
      <c r="D9" s="117"/>
      <c r="E9" s="120"/>
      <c r="F9" s="116">
        <v>2</v>
      </c>
      <c r="G9" s="119" t="s">
        <v>189</v>
      </c>
      <c r="H9" s="124">
        <v>92917</v>
      </c>
      <c r="I9" s="117">
        <v>335.54</v>
      </c>
      <c r="J9" s="120"/>
      <c r="K9" s="135">
        <v>2</v>
      </c>
      <c r="L9" s="119" t="s">
        <v>203</v>
      </c>
      <c r="M9" s="124">
        <v>20717</v>
      </c>
      <c r="N9" s="117">
        <v>69.599999999999994</v>
      </c>
      <c r="O9" s="120"/>
      <c r="P9" s="135">
        <v>2</v>
      </c>
      <c r="Q9" s="119" t="s">
        <v>203</v>
      </c>
      <c r="R9" s="124">
        <v>20717</v>
      </c>
      <c r="S9" s="117">
        <v>69.599999999999994</v>
      </c>
    </row>
    <row r="10" spans="1:19" x14ac:dyDescent="0.25">
      <c r="A10" s="116">
        <v>3</v>
      </c>
      <c r="B10" s="124">
        <v>330</v>
      </c>
      <c r="C10" s="124">
        <v>81717</v>
      </c>
      <c r="D10" s="117"/>
      <c r="E10" s="120"/>
      <c r="F10" s="116">
        <v>3</v>
      </c>
      <c r="G10" s="150" t="s">
        <v>290</v>
      </c>
      <c r="H10" s="124">
        <v>92917</v>
      </c>
      <c r="I10" s="117">
        <v>335.54</v>
      </c>
      <c r="J10" s="120"/>
      <c r="K10" s="135">
        <v>3</v>
      </c>
      <c r="L10" s="119" t="s">
        <v>202</v>
      </c>
      <c r="M10" s="124">
        <v>877358</v>
      </c>
      <c r="N10" s="117">
        <v>69.599999999999994</v>
      </c>
      <c r="O10" s="120"/>
      <c r="P10" s="135">
        <v>3</v>
      </c>
      <c r="Q10" s="119" t="s">
        <v>202</v>
      </c>
      <c r="R10" s="124">
        <v>877358</v>
      </c>
      <c r="S10" s="117">
        <v>69.599999999999994</v>
      </c>
    </row>
    <row r="11" spans="1:19" x14ac:dyDescent="0.25">
      <c r="A11" s="116">
        <v>4</v>
      </c>
      <c r="B11" s="124" t="s">
        <v>291</v>
      </c>
      <c r="C11" s="124">
        <v>50617</v>
      </c>
      <c r="D11" s="117"/>
      <c r="E11" s="120"/>
      <c r="F11" s="116">
        <v>4</v>
      </c>
      <c r="G11" s="119"/>
      <c r="H11" s="124"/>
      <c r="I11" s="117">
        <v>335.54</v>
      </c>
      <c r="J11" s="120"/>
      <c r="K11" s="135">
        <v>4</v>
      </c>
      <c r="L11" s="150" t="s">
        <v>292</v>
      </c>
      <c r="M11" s="124">
        <v>121917</v>
      </c>
      <c r="N11" s="117">
        <v>69.599999999999994</v>
      </c>
      <c r="O11" s="120"/>
      <c r="P11" s="135">
        <v>4</v>
      </c>
      <c r="Q11" s="150" t="s">
        <v>292</v>
      </c>
      <c r="R11" s="124">
        <v>121917</v>
      </c>
      <c r="S11" s="117">
        <v>69.599999999999994</v>
      </c>
    </row>
    <row r="12" spans="1:19" x14ac:dyDescent="0.25">
      <c r="A12" s="116">
        <v>5</v>
      </c>
      <c r="B12" s="124" t="s">
        <v>293</v>
      </c>
      <c r="C12" s="124">
        <v>11283</v>
      </c>
      <c r="D12" s="117"/>
      <c r="E12" s="120"/>
      <c r="F12" s="116">
        <v>5</v>
      </c>
      <c r="G12" s="119"/>
      <c r="H12" s="124"/>
      <c r="I12" s="117">
        <v>335.54</v>
      </c>
      <c r="J12" s="120"/>
      <c r="K12" s="135">
        <v>5</v>
      </c>
      <c r="L12" s="124" t="s">
        <v>196</v>
      </c>
      <c r="M12" s="124">
        <v>122017</v>
      </c>
      <c r="N12" s="117">
        <v>69.599999999999994</v>
      </c>
      <c r="O12" s="120"/>
      <c r="P12" s="135">
        <v>5</v>
      </c>
      <c r="Q12" s="124" t="s">
        <v>196</v>
      </c>
      <c r="R12" s="124">
        <v>122017</v>
      </c>
      <c r="S12" s="117">
        <v>69.599999999999994</v>
      </c>
    </row>
    <row r="13" spans="1:19" x14ac:dyDescent="0.25">
      <c r="A13" s="116">
        <v>6</v>
      </c>
      <c r="B13" s="124" t="s">
        <v>201</v>
      </c>
      <c r="C13" s="124">
        <v>102017</v>
      </c>
      <c r="D13" s="117"/>
      <c r="E13" s="120"/>
      <c r="F13" s="116">
        <v>6</v>
      </c>
      <c r="G13" s="128"/>
      <c r="H13" s="124"/>
      <c r="I13" s="117">
        <v>335.54</v>
      </c>
      <c r="J13" s="120"/>
      <c r="K13" s="135">
        <v>6</v>
      </c>
      <c r="L13" s="124" t="s">
        <v>196</v>
      </c>
      <c r="M13" s="124">
        <v>90917</v>
      </c>
      <c r="N13" s="117">
        <v>69.599999999999994</v>
      </c>
      <c r="O13" s="120"/>
      <c r="P13" s="135">
        <v>6</v>
      </c>
      <c r="Q13" s="124" t="s">
        <v>196</v>
      </c>
      <c r="R13" s="124">
        <v>90917</v>
      </c>
      <c r="S13" s="117">
        <v>69.599999999999994</v>
      </c>
    </row>
    <row r="14" spans="1:19" ht="14.4" thickBot="1" x14ac:dyDescent="0.3">
      <c r="A14" s="116">
        <v>7</v>
      </c>
      <c r="B14" s="124" t="s">
        <v>200</v>
      </c>
      <c r="C14" s="131">
        <v>81617</v>
      </c>
      <c r="D14" s="117"/>
      <c r="E14" s="120"/>
      <c r="F14" s="116"/>
      <c r="G14" s="128"/>
      <c r="H14" s="121" t="s">
        <v>183</v>
      </c>
      <c r="I14" s="134">
        <f>SUM(I8:I13)</f>
        <v>2013.24</v>
      </c>
      <c r="J14" s="120"/>
      <c r="K14" s="135">
        <v>7</v>
      </c>
      <c r="L14" s="124" t="s">
        <v>199</v>
      </c>
      <c r="M14" s="124">
        <v>51917</v>
      </c>
      <c r="N14" s="117">
        <v>69.599999999999994</v>
      </c>
      <c r="O14" s="120"/>
      <c r="P14" s="135">
        <v>7</v>
      </c>
      <c r="Q14" s="124" t="s">
        <v>199</v>
      </c>
      <c r="R14" s="124">
        <v>51917</v>
      </c>
      <c r="S14" s="117">
        <v>69.599999999999994</v>
      </c>
    </row>
    <row r="15" spans="1:19" ht="14.4" thickTop="1" x14ac:dyDescent="0.25">
      <c r="A15" s="116">
        <v>8</v>
      </c>
      <c r="B15" s="124" t="s">
        <v>291</v>
      </c>
      <c r="C15" s="124">
        <v>102017</v>
      </c>
      <c r="D15" s="117"/>
      <c r="E15" s="120"/>
      <c r="J15" s="120"/>
      <c r="K15" s="135">
        <v>8</v>
      </c>
      <c r="L15" s="124" t="s">
        <v>199</v>
      </c>
      <c r="M15" s="124">
        <v>52017</v>
      </c>
      <c r="N15" s="117">
        <v>69.599999999999994</v>
      </c>
      <c r="O15" s="120"/>
      <c r="P15" s="135">
        <v>8</v>
      </c>
      <c r="Q15" s="124" t="s">
        <v>199</v>
      </c>
      <c r="R15" s="124">
        <v>52017</v>
      </c>
      <c r="S15" s="117">
        <v>69.599999999999994</v>
      </c>
    </row>
    <row r="16" spans="1:19" x14ac:dyDescent="0.25">
      <c r="A16" s="116">
        <v>9</v>
      </c>
      <c r="B16" s="124"/>
      <c r="C16" s="124"/>
      <c r="D16" s="117"/>
      <c r="E16" s="120"/>
      <c r="J16" s="120"/>
      <c r="K16" s="135">
        <v>9</v>
      </c>
      <c r="L16" s="124" t="s">
        <v>198</v>
      </c>
      <c r="M16" s="124">
        <v>111917</v>
      </c>
      <c r="N16" s="117">
        <v>69.599999999999994</v>
      </c>
      <c r="O16" s="120"/>
      <c r="P16" s="135">
        <v>1</v>
      </c>
      <c r="Q16" s="124" t="s">
        <v>198</v>
      </c>
      <c r="R16" s="124">
        <v>111917</v>
      </c>
      <c r="S16" s="117">
        <v>69.599999999999994</v>
      </c>
    </row>
    <row r="17" spans="1:19" x14ac:dyDescent="0.25">
      <c r="A17" s="116">
        <v>10</v>
      </c>
      <c r="B17" s="124"/>
      <c r="C17" s="124"/>
      <c r="D17" s="117"/>
      <c r="E17" s="120"/>
      <c r="J17" s="120"/>
      <c r="K17" s="135">
        <v>10</v>
      </c>
      <c r="L17" s="124" t="s">
        <v>197</v>
      </c>
      <c r="M17" s="124">
        <v>81617</v>
      </c>
      <c r="N17" s="117">
        <v>69.599999999999994</v>
      </c>
      <c r="O17" s="120"/>
      <c r="P17" s="135">
        <v>2</v>
      </c>
      <c r="Q17" s="124" t="s">
        <v>197</v>
      </c>
      <c r="R17" s="124">
        <v>81617</v>
      </c>
      <c r="S17" s="117">
        <v>69.599999999999994</v>
      </c>
    </row>
    <row r="18" spans="1:19" ht="14.4" thickBot="1" x14ac:dyDescent="0.3">
      <c r="B18" s="124"/>
      <c r="C18" s="121" t="s">
        <v>183</v>
      </c>
      <c r="D18" s="133">
        <f>SUM(D8:D17)</f>
        <v>69.599999999999994</v>
      </c>
      <c r="E18" s="120"/>
      <c r="J18" s="120"/>
      <c r="K18" s="135">
        <v>11</v>
      </c>
      <c r="L18" s="124" t="s">
        <v>196</v>
      </c>
      <c r="M18" s="124">
        <v>121917</v>
      </c>
      <c r="N18" s="117">
        <v>69.599999999999994</v>
      </c>
      <c r="O18" s="120"/>
      <c r="P18" s="135">
        <v>3</v>
      </c>
      <c r="Q18" s="124" t="s">
        <v>196</v>
      </c>
      <c r="R18" s="124">
        <v>121917</v>
      </c>
      <c r="S18" s="117">
        <v>69.599999999999994</v>
      </c>
    </row>
    <row r="19" spans="1:19" ht="14.4" thickTop="1" x14ac:dyDescent="0.25">
      <c r="B19" s="124"/>
      <c r="C19" s="137"/>
      <c r="D19" s="138"/>
      <c r="E19" s="120"/>
      <c r="J19" s="120"/>
      <c r="K19" s="135">
        <v>12</v>
      </c>
      <c r="L19" s="124"/>
      <c r="M19" s="124"/>
      <c r="N19" s="117">
        <v>69.599999999999994</v>
      </c>
      <c r="O19" s="120"/>
      <c r="P19" s="135">
        <v>4</v>
      </c>
      <c r="Q19" s="124"/>
      <c r="R19" s="124"/>
      <c r="S19" s="117">
        <v>69.599999999999994</v>
      </c>
    </row>
    <row r="20" spans="1:19" x14ac:dyDescent="0.25">
      <c r="B20" s="124"/>
      <c r="C20" s="137"/>
      <c r="D20" s="138"/>
      <c r="E20" s="120"/>
      <c r="J20" s="120"/>
      <c r="K20" s="135">
        <v>13</v>
      </c>
      <c r="L20" s="124"/>
      <c r="M20" s="124"/>
      <c r="N20" s="117">
        <v>69.599999999999994</v>
      </c>
      <c r="O20" s="120"/>
      <c r="P20" s="135">
        <v>5</v>
      </c>
      <c r="Q20" s="124"/>
      <c r="R20" s="124"/>
      <c r="S20" s="117">
        <v>69.599999999999994</v>
      </c>
    </row>
    <row r="21" spans="1:19" ht="15.6" x14ac:dyDescent="0.3">
      <c r="B21" s="190" t="s">
        <v>253</v>
      </c>
      <c r="C21" s="190"/>
      <c r="D21" s="190"/>
      <c r="E21" s="120"/>
      <c r="F21" s="116"/>
      <c r="G21" s="191" t="s">
        <v>274</v>
      </c>
      <c r="H21" s="191"/>
      <c r="I21" s="191"/>
      <c r="J21" s="120"/>
      <c r="K21" s="135">
        <v>14</v>
      </c>
      <c r="L21" s="124" t="s">
        <v>195</v>
      </c>
      <c r="M21" s="124">
        <v>121217</v>
      </c>
      <c r="N21" s="117">
        <v>69.599999999999994</v>
      </c>
      <c r="O21" s="120"/>
      <c r="P21" s="135">
        <v>6</v>
      </c>
      <c r="Q21" s="124" t="s">
        <v>195</v>
      </c>
      <c r="R21" s="124">
        <v>121217</v>
      </c>
      <c r="S21" s="117">
        <v>69.599999999999994</v>
      </c>
    </row>
    <row r="22" spans="1:19" x14ac:dyDescent="0.25">
      <c r="B22" s="127" t="s">
        <v>187</v>
      </c>
      <c r="C22" s="127" t="s">
        <v>207</v>
      </c>
      <c r="D22" s="127" t="s">
        <v>185</v>
      </c>
      <c r="E22" s="120"/>
      <c r="F22" s="116"/>
      <c r="G22" s="127" t="s">
        <v>187</v>
      </c>
      <c r="H22" s="127" t="s">
        <v>207</v>
      </c>
      <c r="I22" s="127" t="s">
        <v>185</v>
      </c>
      <c r="J22" s="120"/>
      <c r="K22" s="135">
        <v>15</v>
      </c>
      <c r="L22" s="124" t="s">
        <v>195</v>
      </c>
      <c r="M22" s="124">
        <v>121217</v>
      </c>
      <c r="N22" s="117">
        <v>69.599999999999994</v>
      </c>
      <c r="O22" s="120"/>
      <c r="P22" s="135">
        <v>7</v>
      </c>
      <c r="Q22" s="124" t="s">
        <v>195</v>
      </c>
      <c r="R22" s="124">
        <v>121217</v>
      </c>
      <c r="S22" s="117">
        <v>69.599999999999994</v>
      </c>
    </row>
    <row r="23" spans="1:19" x14ac:dyDescent="0.25">
      <c r="A23" s="116">
        <v>1</v>
      </c>
      <c r="B23" s="150" t="s">
        <v>294</v>
      </c>
      <c r="C23" s="118">
        <v>7317</v>
      </c>
      <c r="D23" s="117">
        <v>1399.97</v>
      </c>
      <c r="E23" s="120"/>
      <c r="F23" s="116">
        <v>1</v>
      </c>
      <c r="G23" s="124" t="s">
        <v>190</v>
      </c>
      <c r="H23" s="124">
        <v>93017</v>
      </c>
      <c r="I23" s="117">
        <v>335.54</v>
      </c>
      <c r="J23" s="120"/>
      <c r="K23" s="135">
        <v>16</v>
      </c>
      <c r="L23" s="124" t="s">
        <v>195</v>
      </c>
      <c r="M23" s="124">
        <v>120917</v>
      </c>
      <c r="N23" s="117">
        <v>69.599999999999994</v>
      </c>
      <c r="O23" s="120"/>
      <c r="P23" s="135">
        <v>8</v>
      </c>
      <c r="Q23" s="124" t="s">
        <v>195</v>
      </c>
      <c r="R23" s="124">
        <v>120917</v>
      </c>
      <c r="S23" s="117">
        <v>69.599999999999994</v>
      </c>
    </row>
    <row r="24" spans="1:19" x14ac:dyDescent="0.25">
      <c r="A24" s="116">
        <v>2</v>
      </c>
      <c r="B24" s="119" t="s">
        <v>192</v>
      </c>
      <c r="C24" s="130">
        <v>6843</v>
      </c>
      <c r="D24" s="117">
        <v>335.54</v>
      </c>
      <c r="E24" s="120"/>
      <c r="F24" s="116">
        <v>2</v>
      </c>
      <c r="G24" s="119" t="s">
        <v>189</v>
      </c>
      <c r="H24" s="124">
        <v>92917</v>
      </c>
      <c r="I24" s="117">
        <v>335.54</v>
      </c>
      <c r="J24" s="120"/>
      <c r="K24" s="135">
        <v>17</v>
      </c>
      <c r="L24" s="124" t="s">
        <v>194</v>
      </c>
      <c r="M24" s="124">
        <v>81617</v>
      </c>
      <c r="N24" s="117">
        <v>69.599999999999994</v>
      </c>
      <c r="O24" s="120"/>
      <c r="P24" s="135">
        <v>9</v>
      </c>
      <c r="Q24" s="124" t="s">
        <v>194</v>
      </c>
      <c r="R24" s="124">
        <v>81617</v>
      </c>
      <c r="S24" s="117">
        <v>69.599999999999994</v>
      </c>
    </row>
    <row r="25" spans="1:19" x14ac:dyDescent="0.25">
      <c r="A25" s="116">
        <v>3</v>
      </c>
      <c r="B25" s="119" t="s">
        <v>191</v>
      </c>
      <c r="C25" s="130">
        <v>30917</v>
      </c>
      <c r="D25" s="117">
        <v>799.22</v>
      </c>
      <c r="E25" s="120"/>
      <c r="F25" s="116">
        <v>3</v>
      </c>
      <c r="G25" s="150" t="s">
        <v>290</v>
      </c>
      <c r="H25" s="124">
        <v>92917</v>
      </c>
      <c r="I25" s="117">
        <v>335.54</v>
      </c>
      <c r="J25" s="120"/>
      <c r="K25" s="135">
        <v>18</v>
      </c>
      <c r="L25" s="124" t="s">
        <v>193</v>
      </c>
      <c r="M25" s="124">
        <v>120617</v>
      </c>
      <c r="N25" s="117">
        <v>69.599999999999994</v>
      </c>
      <c r="O25" s="120"/>
      <c r="P25" s="135">
        <v>10</v>
      </c>
      <c r="Q25" s="124" t="s">
        <v>193</v>
      </c>
      <c r="R25" s="124">
        <v>120617</v>
      </c>
      <c r="S25" s="117">
        <v>69.599999999999994</v>
      </c>
    </row>
    <row r="26" spans="1:19" x14ac:dyDescent="0.25">
      <c r="A26" s="116">
        <v>4</v>
      </c>
      <c r="B26" s="119" t="s">
        <v>191</v>
      </c>
      <c r="C26" s="130">
        <v>21217</v>
      </c>
      <c r="D26" s="117">
        <v>963.51</v>
      </c>
      <c r="E26" s="120"/>
      <c r="F26" s="116">
        <v>4</v>
      </c>
      <c r="G26" s="119"/>
      <c r="H26" s="124"/>
      <c r="I26" s="117">
        <v>335.54</v>
      </c>
      <c r="J26" s="120"/>
      <c r="K26" s="135">
        <v>19</v>
      </c>
      <c r="L26" s="124"/>
      <c r="M26" s="124">
        <v>120617</v>
      </c>
      <c r="N26" s="117">
        <v>69.599999999999994</v>
      </c>
      <c r="O26" s="120"/>
      <c r="P26" s="135">
        <v>11</v>
      </c>
      <c r="Q26" s="124"/>
      <c r="R26" s="124">
        <v>120617</v>
      </c>
      <c r="S26" s="117">
        <v>69.599999999999994</v>
      </c>
    </row>
    <row r="27" spans="1:19" x14ac:dyDescent="0.25">
      <c r="A27" s="116">
        <v>5</v>
      </c>
      <c r="B27" s="119"/>
      <c r="C27" s="130">
        <v>21217</v>
      </c>
      <c r="D27" s="117">
        <v>963.51</v>
      </c>
      <c r="E27" s="120"/>
      <c r="F27" s="116">
        <v>5</v>
      </c>
      <c r="G27" s="128"/>
      <c r="H27" s="124"/>
      <c r="I27" s="117">
        <v>335.54</v>
      </c>
      <c r="J27" s="120"/>
      <c r="K27" s="135"/>
      <c r="L27" s="124"/>
      <c r="M27" s="124">
        <v>120617</v>
      </c>
      <c r="N27" s="117">
        <v>69.599999999999994</v>
      </c>
      <c r="O27" s="120"/>
      <c r="P27" s="135">
        <v>12</v>
      </c>
      <c r="Q27" s="124"/>
      <c r="R27" s="124">
        <v>120617</v>
      </c>
      <c r="S27" s="117">
        <v>69.599999999999994</v>
      </c>
    </row>
    <row r="28" spans="1:19" ht="14.4" thickBot="1" x14ac:dyDescent="0.3">
      <c r="B28" s="122"/>
      <c r="C28" s="130">
        <v>21217</v>
      </c>
      <c r="D28" s="117">
        <v>963.51</v>
      </c>
      <c r="E28" s="120"/>
      <c r="F28" s="116">
        <v>6</v>
      </c>
      <c r="G28" s="128"/>
      <c r="H28" s="124"/>
      <c r="I28" s="117">
        <v>336.54</v>
      </c>
      <c r="J28" s="120"/>
      <c r="K28" s="135"/>
      <c r="L28" s="124"/>
      <c r="M28" s="124">
        <v>120617</v>
      </c>
      <c r="N28" s="117">
        <v>69.599999999999994</v>
      </c>
      <c r="O28" s="120"/>
      <c r="P28" s="135">
        <v>13</v>
      </c>
      <c r="Q28" s="124"/>
      <c r="R28" s="124">
        <v>120617</v>
      </c>
      <c r="S28" s="117">
        <v>69.599999999999994</v>
      </c>
    </row>
    <row r="29" spans="1:19" ht="15" thickTop="1" thickBot="1" x14ac:dyDescent="0.3">
      <c r="B29" s="122"/>
      <c r="C29" s="121" t="s">
        <v>183</v>
      </c>
      <c r="D29" s="134">
        <f>SUM(D23:D28)</f>
        <v>5425.26</v>
      </c>
      <c r="E29" s="120"/>
      <c r="G29" s="128"/>
      <c r="H29" s="121" t="s">
        <v>183</v>
      </c>
      <c r="I29" s="134">
        <f>SUM(I23:I28)</f>
        <v>2014.24</v>
      </c>
      <c r="J29" s="120"/>
      <c r="K29" s="135"/>
      <c r="L29" s="124"/>
      <c r="M29" s="121" t="s">
        <v>183</v>
      </c>
      <c r="N29" s="133">
        <f>SUM(N8:N28)</f>
        <v>1461.5999999999997</v>
      </c>
      <c r="O29" s="120"/>
      <c r="P29" s="135"/>
      <c r="Q29" s="124"/>
      <c r="R29" s="121" t="s">
        <v>183</v>
      </c>
      <c r="S29" s="133">
        <f>SUM(S8:S28)</f>
        <v>1461.5999999999997</v>
      </c>
    </row>
    <row r="30" spans="1:19" ht="14.4" thickTop="1" x14ac:dyDescent="0.25">
      <c r="E30" s="120"/>
      <c r="J30" s="120"/>
      <c r="O30" s="120"/>
    </row>
    <row r="31" spans="1:19" x14ac:dyDescent="0.25">
      <c r="B31" s="129"/>
      <c r="C31" s="124"/>
      <c r="D31" s="126"/>
      <c r="E31" s="120"/>
      <c r="J31" s="120"/>
      <c r="O31" s="120"/>
    </row>
    <row r="32" spans="1:19" x14ac:dyDescent="0.25">
      <c r="E32" s="120"/>
      <c r="J32" s="120"/>
      <c r="O32" s="120"/>
    </row>
    <row r="33" spans="1:19" ht="15.6" x14ac:dyDescent="0.3">
      <c r="B33" s="190" t="s">
        <v>254</v>
      </c>
      <c r="C33" s="190"/>
      <c r="D33" s="190"/>
      <c r="E33" s="120"/>
      <c r="F33" s="116"/>
      <c r="G33" s="191" t="s">
        <v>268</v>
      </c>
      <c r="H33" s="191"/>
      <c r="I33" s="191"/>
      <c r="J33" s="120"/>
      <c r="K33" s="116"/>
      <c r="L33" s="190" t="s">
        <v>281</v>
      </c>
      <c r="M33" s="190"/>
      <c r="N33" s="190"/>
      <c r="O33" s="120"/>
      <c r="Q33" s="190" t="s">
        <v>299</v>
      </c>
      <c r="R33" s="190"/>
      <c r="S33" s="190"/>
    </row>
    <row r="34" spans="1:19" x14ac:dyDescent="0.25">
      <c r="B34" s="127" t="s">
        <v>187</v>
      </c>
      <c r="C34" s="127" t="s">
        <v>207</v>
      </c>
      <c r="D34" s="127" t="s">
        <v>185</v>
      </c>
      <c r="E34" s="120"/>
      <c r="F34" s="116"/>
      <c r="G34" s="127" t="s">
        <v>187</v>
      </c>
      <c r="H34" s="127" t="s">
        <v>207</v>
      </c>
      <c r="I34" s="127" t="s">
        <v>185</v>
      </c>
      <c r="J34" s="120"/>
      <c r="K34" s="116"/>
      <c r="L34" s="127" t="s">
        <v>187</v>
      </c>
      <c r="M34" s="127" t="s">
        <v>207</v>
      </c>
      <c r="N34" s="127" t="s">
        <v>185</v>
      </c>
      <c r="O34" s="120"/>
      <c r="Q34" s="127" t="s">
        <v>187</v>
      </c>
      <c r="R34" s="127" t="s">
        <v>207</v>
      </c>
      <c r="S34" s="127" t="s">
        <v>185</v>
      </c>
    </row>
    <row r="35" spans="1:19" x14ac:dyDescent="0.25">
      <c r="A35" s="116">
        <v>1</v>
      </c>
      <c r="B35" s="124" t="s">
        <v>190</v>
      </c>
      <c r="C35" s="124">
        <v>93017</v>
      </c>
      <c r="D35" s="117">
        <v>335.54</v>
      </c>
      <c r="E35" s="120"/>
      <c r="F35" s="116">
        <v>1</v>
      </c>
      <c r="G35" s="124" t="s">
        <v>190</v>
      </c>
      <c r="H35" s="124">
        <v>93017</v>
      </c>
      <c r="I35" s="117">
        <v>335.54</v>
      </c>
      <c r="J35" s="120"/>
      <c r="K35" s="116">
        <v>1</v>
      </c>
      <c r="L35" s="124" t="s">
        <v>190</v>
      </c>
      <c r="M35" s="124">
        <v>93017</v>
      </c>
      <c r="N35" s="117">
        <v>335.54</v>
      </c>
      <c r="O35" s="120"/>
      <c r="P35" s="116">
        <v>1</v>
      </c>
      <c r="Q35" s="124" t="s">
        <v>190</v>
      </c>
      <c r="R35" s="124">
        <v>93017</v>
      </c>
      <c r="S35" s="117">
        <v>335.54</v>
      </c>
    </row>
    <row r="36" spans="1:19" x14ac:dyDescent="0.25">
      <c r="A36" s="116">
        <v>2</v>
      </c>
      <c r="B36" s="119" t="s">
        <v>189</v>
      </c>
      <c r="C36" s="124">
        <v>92917</v>
      </c>
      <c r="D36" s="117">
        <v>335.54</v>
      </c>
      <c r="E36" s="120"/>
      <c r="F36" s="116">
        <v>2</v>
      </c>
      <c r="G36" s="119" t="s">
        <v>189</v>
      </c>
      <c r="H36" s="124">
        <v>92917</v>
      </c>
      <c r="I36" s="117">
        <v>335.54</v>
      </c>
      <c r="J36" s="120"/>
      <c r="K36" s="116">
        <v>2</v>
      </c>
      <c r="L36" s="119" t="s">
        <v>189</v>
      </c>
      <c r="M36" s="124">
        <v>92917</v>
      </c>
      <c r="N36" s="117">
        <v>335.54</v>
      </c>
      <c r="O36" s="120"/>
      <c r="P36" s="116">
        <v>2</v>
      </c>
      <c r="Q36" s="119" t="s">
        <v>189</v>
      </c>
      <c r="R36" s="124">
        <v>92917</v>
      </c>
      <c r="S36" s="117">
        <v>335.54</v>
      </c>
    </row>
    <row r="37" spans="1:19" x14ac:dyDescent="0.25">
      <c r="A37" s="116">
        <v>3</v>
      </c>
      <c r="B37" s="150" t="s">
        <v>290</v>
      </c>
      <c r="C37" s="124">
        <v>92917</v>
      </c>
      <c r="D37" s="117">
        <v>335.54</v>
      </c>
      <c r="E37" s="120"/>
      <c r="F37" s="116">
        <v>3</v>
      </c>
      <c r="G37" s="150" t="s">
        <v>290</v>
      </c>
      <c r="H37" s="124">
        <v>92917</v>
      </c>
      <c r="I37" s="117">
        <v>335.54</v>
      </c>
      <c r="J37" s="120"/>
      <c r="K37" s="116">
        <v>3</v>
      </c>
      <c r="L37" s="150" t="s">
        <v>290</v>
      </c>
      <c r="M37" s="124">
        <v>92917</v>
      </c>
      <c r="N37" s="117">
        <v>335.54</v>
      </c>
      <c r="O37" s="120"/>
      <c r="P37" s="116">
        <v>3</v>
      </c>
      <c r="Q37" s="150" t="s">
        <v>290</v>
      </c>
      <c r="R37" s="124">
        <v>92917</v>
      </c>
      <c r="S37" s="117">
        <v>335.54</v>
      </c>
    </row>
    <row r="38" spans="1:19" x14ac:dyDescent="0.25">
      <c r="A38" s="116">
        <v>4</v>
      </c>
      <c r="B38" s="119" t="s">
        <v>188</v>
      </c>
      <c r="C38" s="124">
        <v>70317</v>
      </c>
      <c r="D38" s="117">
        <v>335.54</v>
      </c>
      <c r="E38" s="120"/>
      <c r="F38" s="116">
        <v>4</v>
      </c>
      <c r="G38" s="119"/>
      <c r="H38" s="124"/>
      <c r="I38" s="117">
        <v>335.54</v>
      </c>
      <c r="J38" s="120"/>
      <c r="K38" s="116">
        <v>4</v>
      </c>
      <c r="L38" s="150" t="s">
        <v>290</v>
      </c>
      <c r="M38" s="124">
        <v>92917</v>
      </c>
      <c r="N38" s="117">
        <v>335.54</v>
      </c>
      <c r="O38" s="120"/>
      <c r="P38" s="116">
        <v>4</v>
      </c>
      <c r="Q38" s="150" t="s">
        <v>290</v>
      </c>
      <c r="R38" s="124">
        <v>92917</v>
      </c>
      <c r="S38" s="117">
        <v>335.54</v>
      </c>
    </row>
    <row r="39" spans="1:19" x14ac:dyDescent="0.25">
      <c r="A39" s="116">
        <v>5</v>
      </c>
      <c r="B39" s="119"/>
      <c r="C39" s="124"/>
      <c r="D39" s="117"/>
      <c r="E39" s="120"/>
      <c r="F39" s="116">
        <v>5</v>
      </c>
      <c r="G39" s="119"/>
      <c r="H39" s="124"/>
      <c r="I39" s="117">
        <v>335.54</v>
      </c>
      <c r="J39" s="120"/>
      <c r="K39" s="116">
        <v>5</v>
      </c>
      <c r="L39" s="150" t="s">
        <v>290</v>
      </c>
      <c r="M39" s="124">
        <v>92917</v>
      </c>
      <c r="N39" s="117">
        <v>335.54</v>
      </c>
      <c r="O39" s="120"/>
      <c r="P39" s="116">
        <v>5</v>
      </c>
      <c r="Q39" s="150" t="s">
        <v>290</v>
      </c>
      <c r="R39" s="124">
        <v>92917</v>
      </c>
      <c r="S39" s="117">
        <v>335.54</v>
      </c>
    </row>
    <row r="40" spans="1:19" x14ac:dyDescent="0.25">
      <c r="A40" s="116">
        <v>6</v>
      </c>
      <c r="B40" s="119"/>
      <c r="C40" s="124"/>
      <c r="D40" s="117"/>
      <c r="E40" s="120"/>
      <c r="F40" s="116">
        <v>6</v>
      </c>
      <c r="G40" s="119"/>
      <c r="H40" s="124"/>
      <c r="I40" s="117">
        <v>336.54</v>
      </c>
      <c r="J40" s="120"/>
      <c r="K40" s="116">
        <v>6</v>
      </c>
      <c r="L40" s="150" t="s">
        <v>290</v>
      </c>
      <c r="M40" s="124">
        <v>92917</v>
      </c>
      <c r="N40" s="117">
        <v>335.54</v>
      </c>
      <c r="O40" s="120"/>
      <c r="P40" s="116">
        <v>6</v>
      </c>
      <c r="Q40" s="150" t="s">
        <v>290</v>
      </c>
      <c r="R40" s="124">
        <v>92917</v>
      </c>
      <c r="S40" s="117">
        <v>335.54</v>
      </c>
    </row>
    <row r="41" spans="1:19" x14ac:dyDescent="0.25">
      <c r="A41" s="116">
        <v>7</v>
      </c>
      <c r="B41" s="119" t="s">
        <v>188</v>
      </c>
      <c r="C41" s="124">
        <v>70317</v>
      </c>
      <c r="D41" s="117">
        <v>335.54</v>
      </c>
      <c r="E41" s="120"/>
      <c r="F41" s="116"/>
      <c r="G41" s="128"/>
      <c r="H41" s="124"/>
      <c r="I41" s="117">
        <v>337.54</v>
      </c>
      <c r="J41" s="120"/>
      <c r="K41" s="116"/>
      <c r="L41" s="150" t="s">
        <v>290</v>
      </c>
      <c r="M41" s="124">
        <v>92917</v>
      </c>
      <c r="N41" s="117">
        <v>335.54</v>
      </c>
      <c r="O41" s="120"/>
      <c r="P41" s="116">
        <v>7</v>
      </c>
      <c r="Q41" s="150" t="s">
        <v>290</v>
      </c>
      <c r="R41" s="124">
        <v>92917</v>
      </c>
      <c r="S41" s="117">
        <v>335.54</v>
      </c>
    </row>
    <row r="42" spans="1:19" x14ac:dyDescent="0.25">
      <c r="A42" s="116">
        <v>8</v>
      </c>
      <c r="B42" s="119"/>
      <c r="C42" s="124"/>
      <c r="D42" s="117">
        <v>335.54</v>
      </c>
      <c r="E42" s="120"/>
      <c r="F42" s="116"/>
      <c r="G42" s="128"/>
      <c r="H42" s="124"/>
      <c r="I42" s="117">
        <v>338.54</v>
      </c>
      <c r="J42" s="120"/>
      <c r="L42" s="150" t="s">
        <v>290</v>
      </c>
      <c r="M42" s="124">
        <v>92917</v>
      </c>
      <c r="N42" s="117">
        <v>335.54</v>
      </c>
      <c r="O42" s="120"/>
      <c r="P42" s="116">
        <v>8</v>
      </c>
      <c r="Q42" s="150" t="s">
        <v>290</v>
      </c>
      <c r="R42" s="124">
        <v>92917</v>
      </c>
      <c r="S42" s="117">
        <v>335.54</v>
      </c>
    </row>
    <row r="43" spans="1:19" x14ac:dyDescent="0.25">
      <c r="A43" s="116">
        <v>9</v>
      </c>
      <c r="B43" s="119"/>
      <c r="C43" s="124"/>
      <c r="D43" s="117">
        <v>335.54</v>
      </c>
      <c r="E43" s="120"/>
      <c r="F43" s="116"/>
      <c r="G43" s="128"/>
      <c r="H43" s="124"/>
      <c r="I43" s="117">
        <v>339.54</v>
      </c>
      <c r="J43" s="120"/>
      <c r="L43" s="150" t="s">
        <v>290</v>
      </c>
      <c r="M43" s="124">
        <v>92917</v>
      </c>
      <c r="N43" s="117">
        <v>335.54</v>
      </c>
      <c r="O43" s="120"/>
      <c r="P43" s="116">
        <v>9</v>
      </c>
      <c r="Q43" s="150" t="s">
        <v>290</v>
      </c>
      <c r="R43" s="124">
        <v>92917</v>
      </c>
      <c r="S43" s="117">
        <v>335.54</v>
      </c>
    </row>
    <row r="44" spans="1:19" x14ac:dyDescent="0.25">
      <c r="A44" s="116">
        <v>10</v>
      </c>
      <c r="B44" s="128"/>
      <c r="C44" s="124"/>
      <c r="D44" s="117">
        <v>335.54</v>
      </c>
      <c r="E44" s="120"/>
      <c r="F44" s="116"/>
      <c r="G44" s="128"/>
      <c r="H44" s="124"/>
      <c r="I44" s="117">
        <v>340.54</v>
      </c>
      <c r="J44" s="120"/>
      <c r="L44" s="150" t="s">
        <v>290</v>
      </c>
      <c r="M44" s="124">
        <v>92917</v>
      </c>
      <c r="N44" s="117">
        <v>335.54</v>
      </c>
      <c r="O44" s="120"/>
      <c r="P44" s="116">
        <v>10</v>
      </c>
      <c r="Q44" s="150" t="s">
        <v>290</v>
      </c>
      <c r="R44" s="124">
        <v>92917</v>
      </c>
      <c r="S44" s="117">
        <v>335.54</v>
      </c>
    </row>
    <row r="45" spans="1:19" ht="14.4" thickBot="1" x14ac:dyDescent="0.3">
      <c r="B45" s="128"/>
      <c r="C45" s="121" t="s">
        <v>183</v>
      </c>
      <c r="D45" s="134">
        <f>SUM(D35:D44)</f>
        <v>2684.32</v>
      </c>
      <c r="E45" s="120"/>
      <c r="G45" s="128"/>
      <c r="H45" s="121" t="s">
        <v>183</v>
      </c>
      <c r="I45" s="134">
        <f>SUM(I35:I44)</f>
        <v>3370.4</v>
      </c>
      <c r="J45" s="120"/>
      <c r="L45" s="128"/>
      <c r="M45" s="121" t="s">
        <v>183</v>
      </c>
      <c r="N45" s="134">
        <f>SUM(N35:N44)</f>
        <v>3355.4</v>
      </c>
      <c r="O45" s="120"/>
      <c r="P45" s="136"/>
      <c r="Q45" s="128"/>
      <c r="R45" s="121" t="s">
        <v>183</v>
      </c>
      <c r="S45" s="134">
        <f>SUM(S35:S44)</f>
        <v>3355.4</v>
      </c>
    </row>
    <row r="46" spans="1:19" ht="14.4" thickTop="1" x14ac:dyDescent="0.25">
      <c r="B46" s="128"/>
      <c r="C46" s="124"/>
      <c r="D46" s="126"/>
      <c r="E46" s="120"/>
      <c r="J46" s="120"/>
      <c r="O46" s="120"/>
    </row>
    <row r="47" spans="1:19" x14ac:dyDescent="0.25">
      <c r="E47" s="120"/>
      <c r="J47" s="120"/>
      <c r="O47" s="120"/>
    </row>
    <row r="48" spans="1:19" x14ac:dyDescent="0.25">
      <c r="E48" s="120"/>
      <c r="J48" s="120"/>
      <c r="O48" s="120"/>
    </row>
    <row r="49" spans="1:19" x14ac:dyDescent="0.25">
      <c r="E49" s="120"/>
      <c r="J49" s="120"/>
      <c r="O49" s="120"/>
    </row>
    <row r="50" spans="1:19" ht="15.6" x14ac:dyDescent="0.3">
      <c r="A50" s="192" t="s">
        <v>255</v>
      </c>
      <c r="B50" s="192"/>
      <c r="C50" s="192"/>
      <c r="D50" s="192"/>
      <c r="E50" s="120"/>
      <c r="F50" s="116"/>
      <c r="G50" s="191" t="s">
        <v>269</v>
      </c>
      <c r="H50" s="191"/>
      <c r="I50" s="191"/>
      <c r="J50" s="120"/>
      <c r="K50" s="135"/>
      <c r="L50" s="191" t="s">
        <v>282</v>
      </c>
      <c r="M50" s="191"/>
      <c r="N50" s="191"/>
      <c r="O50" s="120"/>
      <c r="P50" s="135"/>
      <c r="Q50" s="191" t="s">
        <v>300</v>
      </c>
      <c r="R50" s="191"/>
      <c r="S50" s="191"/>
    </row>
    <row r="51" spans="1:19" x14ac:dyDescent="0.25">
      <c r="B51" s="127" t="s">
        <v>187</v>
      </c>
      <c r="C51" s="127" t="s">
        <v>186</v>
      </c>
      <c r="D51" s="127" t="s">
        <v>185</v>
      </c>
      <c r="E51" s="120"/>
      <c r="F51" s="116"/>
      <c r="G51" s="127" t="s">
        <v>187</v>
      </c>
      <c r="H51" s="127" t="s">
        <v>207</v>
      </c>
      <c r="I51" s="127" t="s">
        <v>185</v>
      </c>
      <c r="J51" s="120"/>
      <c r="K51" s="135"/>
      <c r="L51" s="127" t="s">
        <v>187</v>
      </c>
      <c r="M51" s="127" t="s">
        <v>186</v>
      </c>
      <c r="N51" s="127" t="s">
        <v>185</v>
      </c>
      <c r="O51" s="120"/>
      <c r="P51" s="135"/>
      <c r="Q51" s="127" t="s">
        <v>187</v>
      </c>
      <c r="R51" s="127" t="s">
        <v>186</v>
      </c>
      <c r="S51" s="127" t="s">
        <v>185</v>
      </c>
    </row>
    <row r="52" spans="1:19" x14ac:dyDescent="0.25">
      <c r="A52" s="116">
        <v>1</v>
      </c>
      <c r="B52" s="125" t="s">
        <v>184</v>
      </c>
      <c r="C52" s="124">
        <v>59952216</v>
      </c>
      <c r="D52" s="117">
        <v>335.54</v>
      </c>
      <c r="E52" s="120"/>
      <c r="F52" s="116">
        <v>1</v>
      </c>
      <c r="G52" s="124" t="s">
        <v>190</v>
      </c>
      <c r="H52" s="124">
        <v>93017</v>
      </c>
      <c r="I52" s="117">
        <v>335.54</v>
      </c>
      <c r="J52" s="120"/>
      <c r="K52" s="135">
        <v>1</v>
      </c>
      <c r="L52" s="126" t="s">
        <v>205</v>
      </c>
      <c r="M52" s="124">
        <v>10317</v>
      </c>
      <c r="N52" s="117">
        <v>69.599999999999994</v>
      </c>
      <c r="O52" s="120"/>
      <c r="P52" s="135">
        <v>1</v>
      </c>
      <c r="Q52" s="126" t="s">
        <v>205</v>
      </c>
      <c r="R52" s="124">
        <v>10317</v>
      </c>
      <c r="S52" s="117">
        <v>69.599999999999994</v>
      </c>
    </row>
    <row r="53" spans="1:19" x14ac:dyDescent="0.25">
      <c r="A53" s="116">
        <v>2</v>
      </c>
      <c r="B53" s="125"/>
      <c r="C53" s="124"/>
      <c r="D53" s="117"/>
      <c r="E53" s="120"/>
      <c r="F53" s="116">
        <v>2</v>
      </c>
      <c r="G53" s="119" t="s">
        <v>189</v>
      </c>
      <c r="H53" s="124">
        <v>92917</v>
      </c>
      <c r="I53" s="117">
        <v>335.54</v>
      </c>
      <c r="J53" s="120"/>
      <c r="K53" s="135">
        <v>2</v>
      </c>
      <c r="L53" s="119" t="s">
        <v>203</v>
      </c>
      <c r="M53" s="124">
        <v>20717</v>
      </c>
      <c r="N53" s="117">
        <v>69.599999999999994</v>
      </c>
      <c r="O53" s="120"/>
      <c r="P53" s="135">
        <v>2</v>
      </c>
      <c r="Q53" s="119" t="s">
        <v>203</v>
      </c>
      <c r="R53" s="124">
        <v>20717</v>
      </c>
      <c r="S53" s="117">
        <v>69.599999999999994</v>
      </c>
    </row>
    <row r="54" spans="1:19" x14ac:dyDescent="0.25">
      <c r="A54" s="116">
        <v>3</v>
      </c>
      <c r="B54" s="125"/>
      <c r="C54" s="124"/>
      <c r="D54" s="117"/>
      <c r="E54" s="120"/>
      <c r="F54" s="116">
        <v>3</v>
      </c>
      <c r="G54" s="150" t="s">
        <v>290</v>
      </c>
      <c r="H54" s="124">
        <v>92917</v>
      </c>
      <c r="I54" s="117">
        <v>335.54</v>
      </c>
      <c r="J54" s="120"/>
      <c r="K54" s="135">
        <v>3</v>
      </c>
      <c r="L54" s="119" t="s">
        <v>202</v>
      </c>
      <c r="M54" s="124">
        <v>877358</v>
      </c>
      <c r="N54" s="117">
        <v>69.599999999999994</v>
      </c>
      <c r="O54" s="120"/>
      <c r="P54" s="135">
        <v>3</v>
      </c>
      <c r="Q54" s="119" t="s">
        <v>202</v>
      </c>
      <c r="R54" s="124">
        <v>877358</v>
      </c>
      <c r="S54" s="117">
        <v>69.599999999999994</v>
      </c>
    </row>
    <row r="55" spans="1:19" x14ac:dyDescent="0.25">
      <c r="A55" s="116">
        <v>4</v>
      </c>
      <c r="B55" s="125"/>
      <c r="C55" s="124"/>
      <c r="D55" s="117"/>
      <c r="E55" s="120"/>
      <c r="F55" s="116">
        <v>4</v>
      </c>
      <c r="G55" s="119"/>
      <c r="H55" s="124"/>
      <c r="I55" s="117">
        <v>335.54</v>
      </c>
      <c r="J55" s="120"/>
      <c r="K55" s="135">
        <v>4</v>
      </c>
      <c r="L55" s="150" t="s">
        <v>292</v>
      </c>
      <c r="M55" s="124">
        <v>121917</v>
      </c>
      <c r="N55" s="117">
        <v>69.599999999999994</v>
      </c>
      <c r="O55" s="120"/>
      <c r="P55" s="135">
        <v>4</v>
      </c>
      <c r="Q55" s="150" t="s">
        <v>292</v>
      </c>
      <c r="R55" s="124">
        <v>121917</v>
      </c>
      <c r="S55" s="117">
        <v>69.599999999999994</v>
      </c>
    </row>
    <row r="56" spans="1:19" x14ac:dyDescent="0.25">
      <c r="A56" s="116">
        <v>5</v>
      </c>
      <c r="B56" s="119"/>
      <c r="C56" s="124"/>
      <c r="D56" s="123"/>
      <c r="E56" s="120"/>
      <c r="F56" s="116">
        <v>5</v>
      </c>
      <c r="G56" s="119"/>
      <c r="H56" s="124"/>
      <c r="I56" s="117">
        <v>335.54</v>
      </c>
      <c r="J56" s="120"/>
      <c r="K56" s="135">
        <v>5</v>
      </c>
      <c r="L56" s="124" t="s">
        <v>196</v>
      </c>
      <c r="M56" s="124">
        <v>122017</v>
      </c>
      <c r="N56" s="117">
        <v>69.599999999999994</v>
      </c>
      <c r="O56" s="120"/>
      <c r="P56" s="135">
        <v>5</v>
      </c>
      <c r="Q56" s="124" t="s">
        <v>196</v>
      </c>
      <c r="R56" s="124">
        <v>122017</v>
      </c>
      <c r="S56" s="117">
        <v>69.599999999999994</v>
      </c>
    </row>
    <row r="57" spans="1:19" x14ac:dyDescent="0.25">
      <c r="A57" s="116">
        <v>6</v>
      </c>
      <c r="B57" s="119"/>
      <c r="C57" s="124"/>
      <c r="D57" s="123"/>
      <c r="E57" s="120"/>
      <c r="F57" s="116">
        <v>6</v>
      </c>
      <c r="G57" s="128"/>
      <c r="H57" s="124"/>
      <c r="I57" s="117">
        <v>335.54</v>
      </c>
      <c r="J57" s="120"/>
      <c r="K57" s="135">
        <v>6</v>
      </c>
      <c r="L57" s="124" t="s">
        <v>196</v>
      </c>
      <c r="M57" s="124">
        <v>90917</v>
      </c>
      <c r="N57" s="117">
        <v>69.599999999999994</v>
      </c>
      <c r="O57" s="120"/>
      <c r="P57" s="135">
        <v>6</v>
      </c>
      <c r="Q57" s="124" t="s">
        <v>196</v>
      </c>
      <c r="R57" s="124">
        <v>90917</v>
      </c>
      <c r="S57" s="117">
        <v>69.599999999999994</v>
      </c>
    </row>
    <row r="58" spans="1:19" ht="14.4" thickBot="1" x14ac:dyDescent="0.3">
      <c r="B58" s="122"/>
      <c r="C58" s="121" t="s">
        <v>183</v>
      </c>
      <c r="D58" s="134">
        <f>SUM(D52:D57)</f>
        <v>335.54</v>
      </c>
      <c r="E58" s="120"/>
      <c r="F58" s="116"/>
      <c r="G58" s="128"/>
      <c r="H58" s="121" t="s">
        <v>183</v>
      </c>
      <c r="I58" s="134">
        <f>SUM(I52:I57)</f>
        <v>2013.24</v>
      </c>
      <c r="J58" s="120"/>
      <c r="K58" s="135">
        <v>7</v>
      </c>
      <c r="L58" s="124" t="s">
        <v>199</v>
      </c>
      <c r="M58" s="124">
        <v>51917</v>
      </c>
      <c r="N58" s="117">
        <v>69.599999999999994</v>
      </c>
      <c r="O58" s="120"/>
      <c r="P58" s="135">
        <v>7</v>
      </c>
      <c r="Q58" s="124" t="s">
        <v>199</v>
      </c>
      <c r="R58" s="124">
        <v>51917</v>
      </c>
      <c r="S58" s="117">
        <v>69.599999999999994</v>
      </c>
    </row>
    <row r="59" spans="1:19" ht="14.4" thickTop="1" x14ac:dyDescent="0.25">
      <c r="E59" s="120"/>
      <c r="F59" s="116"/>
      <c r="J59" s="120"/>
      <c r="K59" s="135">
        <v>8</v>
      </c>
      <c r="L59" s="124" t="s">
        <v>199</v>
      </c>
      <c r="M59" s="124">
        <v>52017</v>
      </c>
      <c r="N59" s="117">
        <v>69.599999999999994</v>
      </c>
      <c r="O59" s="120"/>
      <c r="P59" s="135">
        <v>8</v>
      </c>
      <c r="Q59" s="124" t="s">
        <v>199</v>
      </c>
      <c r="R59" s="124">
        <v>52017</v>
      </c>
      <c r="S59" s="117">
        <v>69.599999999999994</v>
      </c>
    </row>
    <row r="60" spans="1:19" x14ac:dyDescent="0.25">
      <c r="E60" s="120"/>
      <c r="F60" s="116"/>
      <c r="J60" s="120"/>
      <c r="K60" s="135">
        <v>9</v>
      </c>
      <c r="L60" s="124" t="s">
        <v>198</v>
      </c>
      <c r="M60" s="124">
        <v>111917</v>
      </c>
      <c r="N60" s="117">
        <v>69.599999999999994</v>
      </c>
      <c r="O60" s="120"/>
      <c r="P60" s="135">
        <v>9</v>
      </c>
      <c r="Q60" s="124" t="s">
        <v>198</v>
      </c>
      <c r="R60" s="124">
        <v>111917</v>
      </c>
      <c r="S60" s="117">
        <v>69.599999999999994</v>
      </c>
    </row>
    <row r="61" spans="1:19" x14ac:dyDescent="0.25">
      <c r="E61" s="120"/>
      <c r="G61" s="119"/>
      <c r="H61" s="124"/>
      <c r="I61" s="117"/>
      <c r="J61" s="120"/>
      <c r="K61" s="135">
        <v>10</v>
      </c>
      <c r="L61" s="124" t="s">
        <v>197</v>
      </c>
      <c r="M61" s="124">
        <v>81617</v>
      </c>
      <c r="N61" s="117">
        <v>69.599999999999994</v>
      </c>
      <c r="O61" s="120"/>
      <c r="P61" s="135">
        <v>10</v>
      </c>
      <c r="Q61" s="124" t="s">
        <v>197</v>
      </c>
      <c r="R61" s="124">
        <v>81617</v>
      </c>
      <c r="S61" s="117">
        <v>69.599999999999994</v>
      </c>
    </row>
    <row r="62" spans="1:19" ht="15.6" x14ac:dyDescent="0.3">
      <c r="B62" s="190" t="s">
        <v>256</v>
      </c>
      <c r="C62" s="190"/>
      <c r="D62" s="190"/>
      <c r="E62" s="120"/>
      <c r="F62" s="116"/>
      <c r="G62" s="191" t="s">
        <v>275</v>
      </c>
      <c r="H62" s="191"/>
      <c r="I62" s="191"/>
      <c r="J62" s="120"/>
      <c r="K62" s="135">
        <v>11</v>
      </c>
      <c r="L62" s="124" t="s">
        <v>196</v>
      </c>
      <c r="M62" s="124">
        <v>121917</v>
      </c>
      <c r="N62" s="117">
        <v>69.599999999999994</v>
      </c>
      <c r="O62" s="120"/>
      <c r="P62" s="135">
        <v>11</v>
      </c>
      <c r="Q62" s="124" t="s">
        <v>196</v>
      </c>
      <c r="R62" s="124">
        <v>121917</v>
      </c>
      <c r="S62" s="117">
        <v>69.599999999999994</v>
      </c>
    </row>
    <row r="63" spans="1:19" x14ac:dyDescent="0.25">
      <c r="B63" s="127" t="s">
        <v>187</v>
      </c>
      <c r="C63" s="127" t="s">
        <v>207</v>
      </c>
      <c r="D63" s="127" t="s">
        <v>185</v>
      </c>
      <c r="E63" s="120"/>
      <c r="F63" s="116"/>
      <c r="G63" s="127" t="s">
        <v>187</v>
      </c>
      <c r="H63" s="127" t="s">
        <v>207</v>
      </c>
      <c r="I63" s="127" t="s">
        <v>185</v>
      </c>
      <c r="J63" s="120"/>
      <c r="K63" s="135">
        <v>12</v>
      </c>
      <c r="L63" s="124"/>
      <c r="M63" s="124"/>
      <c r="N63" s="117">
        <v>69.599999999999994</v>
      </c>
      <c r="O63" s="120"/>
      <c r="P63" s="135">
        <v>12</v>
      </c>
      <c r="Q63" s="124"/>
      <c r="R63" s="124"/>
      <c r="S63" s="117">
        <v>69.599999999999994</v>
      </c>
    </row>
    <row r="64" spans="1:19" x14ac:dyDescent="0.25">
      <c r="A64" s="116">
        <v>1</v>
      </c>
      <c r="B64" s="124" t="s">
        <v>190</v>
      </c>
      <c r="C64" s="124">
        <v>93017</v>
      </c>
      <c r="D64" s="117">
        <v>335.54</v>
      </c>
      <c r="E64" s="120"/>
      <c r="F64" s="116">
        <v>1</v>
      </c>
      <c r="G64" s="124" t="s">
        <v>190</v>
      </c>
      <c r="H64" s="124">
        <v>93017</v>
      </c>
      <c r="I64" s="117">
        <v>335.54</v>
      </c>
      <c r="J64" s="120"/>
      <c r="K64" s="135">
        <v>13</v>
      </c>
      <c r="L64" s="124"/>
      <c r="M64" s="124"/>
      <c r="N64" s="117">
        <v>69.599999999999994</v>
      </c>
      <c r="O64" s="120"/>
      <c r="P64" s="135">
        <v>13</v>
      </c>
      <c r="Q64" s="124"/>
      <c r="R64" s="124"/>
      <c r="S64" s="117">
        <v>69.599999999999994</v>
      </c>
    </row>
    <row r="65" spans="1:19" x14ac:dyDescent="0.25">
      <c r="A65" s="116">
        <v>2</v>
      </c>
      <c r="B65" s="119" t="s">
        <v>189</v>
      </c>
      <c r="C65" s="124">
        <v>92917</v>
      </c>
      <c r="D65" s="117">
        <v>335.54</v>
      </c>
      <c r="E65" s="120"/>
      <c r="F65" s="116">
        <v>2</v>
      </c>
      <c r="G65" s="119" t="s">
        <v>189</v>
      </c>
      <c r="H65" s="124">
        <v>92917</v>
      </c>
      <c r="I65" s="117">
        <v>335.54</v>
      </c>
      <c r="J65" s="120"/>
      <c r="K65" s="135">
        <v>14</v>
      </c>
      <c r="L65" s="124" t="s">
        <v>195</v>
      </c>
      <c r="M65" s="124">
        <v>121217</v>
      </c>
      <c r="N65" s="117">
        <v>69.599999999999994</v>
      </c>
      <c r="O65" s="120"/>
      <c r="P65" s="135">
        <v>14</v>
      </c>
      <c r="Q65" s="124" t="s">
        <v>195</v>
      </c>
      <c r="R65" s="124">
        <v>121217</v>
      </c>
      <c r="S65" s="117">
        <v>69.599999999999994</v>
      </c>
    </row>
    <row r="66" spans="1:19" x14ac:dyDescent="0.25">
      <c r="A66" s="116">
        <v>3</v>
      </c>
      <c r="B66" s="150" t="s">
        <v>290</v>
      </c>
      <c r="C66" s="124">
        <v>92917</v>
      </c>
      <c r="D66" s="117">
        <v>335.54</v>
      </c>
      <c r="E66" s="120"/>
      <c r="F66" s="116">
        <v>3</v>
      </c>
      <c r="G66" s="150" t="s">
        <v>290</v>
      </c>
      <c r="H66" s="124">
        <v>92917</v>
      </c>
      <c r="I66" s="117">
        <v>335.54</v>
      </c>
      <c r="J66" s="120"/>
      <c r="K66" s="135">
        <v>15</v>
      </c>
      <c r="L66" s="124" t="s">
        <v>195</v>
      </c>
      <c r="M66" s="124">
        <v>121217</v>
      </c>
      <c r="N66" s="117">
        <v>69.599999999999994</v>
      </c>
      <c r="O66" s="120"/>
      <c r="P66" s="135">
        <v>15</v>
      </c>
      <c r="Q66" s="124" t="s">
        <v>195</v>
      </c>
      <c r="R66" s="124">
        <v>121217</v>
      </c>
      <c r="S66" s="117">
        <v>69.599999999999994</v>
      </c>
    </row>
    <row r="67" spans="1:19" x14ac:dyDescent="0.25">
      <c r="A67" s="116">
        <v>4</v>
      </c>
      <c r="B67" s="119"/>
      <c r="C67" s="124"/>
      <c r="D67" s="117">
        <v>335.54</v>
      </c>
      <c r="E67" s="120"/>
      <c r="F67" s="116">
        <v>4</v>
      </c>
      <c r="G67" s="119"/>
      <c r="H67" s="124"/>
      <c r="I67" s="117">
        <v>335.54</v>
      </c>
      <c r="J67" s="120"/>
      <c r="K67" s="135">
        <v>16</v>
      </c>
      <c r="L67" s="124" t="s">
        <v>195</v>
      </c>
      <c r="M67" s="124">
        <v>120917</v>
      </c>
      <c r="N67" s="117">
        <v>69.599999999999994</v>
      </c>
      <c r="O67" s="120"/>
      <c r="P67" s="135">
        <v>16</v>
      </c>
      <c r="Q67" s="124" t="s">
        <v>195</v>
      </c>
      <c r="R67" s="124">
        <v>120917</v>
      </c>
      <c r="S67" s="117">
        <v>69.599999999999994</v>
      </c>
    </row>
    <row r="68" spans="1:19" x14ac:dyDescent="0.25">
      <c r="A68" s="116">
        <v>5</v>
      </c>
      <c r="B68" s="119"/>
      <c r="C68" s="124"/>
      <c r="D68" s="117">
        <v>335.54</v>
      </c>
      <c r="E68" s="120"/>
      <c r="F68" s="116">
        <v>5</v>
      </c>
      <c r="G68" s="119"/>
      <c r="H68" s="124"/>
      <c r="I68" s="117">
        <v>335.54</v>
      </c>
      <c r="J68" s="120"/>
      <c r="K68" s="135">
        <v>17</v>
      </c>
      <c r="L68" s="124" t="s">
        <v>194</v>
      </c>
      <c r="M68" s="124">
        <v>81617</v>
      </c>
      <c r="N68" s="117">
        <v>69.599999999999994</v>
      </c>
      <c r="O68" s="120"/>
      <c r="P68" s="135">
        <v>17</v>
      </c>
      <c r="Q68" s="124" t="s">
        <v>194</v>
      </c>
      <c r="R68" s="124">
        <v>81617</v>
      </c>
      <c r="S68" s="117">
        <v>69.599999999999994</v>
      </c>
    </row>
    <row r="69" spans="1:19" x14ac:dyDescent="0.25">
      <c r="A69" s="116">
        <v>6</v>
      </c>
      <c r="B69" s="128"/>
      <c r="C69" s="124"/>
      <c r="D69" s="117">
        <v>335.54</v>
      </c>
      <c r="E69" s="120"/>
      <c r="F69" s="116">
        <v>6</v>
      </c>
      <c r="G69" s="128"/>
      <c r="H69" s="124"/>
      <c r="I69" s="117">
        <v>335.54</v>
      </c>
      <c r="J69" s="120"/>
      <c r="K69" s="135">
        <v>18</v>
      </c>
      <c r="L69" s="124" t="s">
        <v>193</v>
      </c>
      <c r="M69" s="124">
        <v>120617</v>
      </c>
      <c r="N69" s="117">
        <v>69.599999999999994</v>
      </c>
      <c r="O69" s="120"/>
      <c r="P69" s="135">
        <v>18</v>
      </c>
      <c r="Q69" s="124" t="s">
        <v>193</v>
      </c>
      <c r="R69" s="124">
        <v>120617</v>
      </c>
      <c r="S69" s="117">
        <v>69.599999999999994</v>
      </c>
    </row>
    <row r="70" spans="1:19" ht="14.4" thickBot="1" x14ac:dyDescent="0.3">
      <c r="B70" s="128"/>
      <c r="C70" s="121" t="s">
        <v>183</v>
      </c>
      <c r="D70" s="134">
        <f>SUM(D64:D69)</f>
        <v>2013.24</v>
      </c>
      <c r="E70" s="120"/>
      <c r="F70" s="116"/>
      <c r="G70" s="128"/>
      <c r="H70" s="121" t="s">
        <v>183</v>
      </c>
      <c r="I70" s="134">
        <f>SUM(I64:I69)</f>
        <v>2013.24</v>
      </c>
      <c r="J70" s="120"/>
      <c r="K70" s="135">
        <v>19</v>
      </c>
      <c r="L70" s="124"/>
      <c r="M70" s="121" t="s">
        <v>183</v>
      </c>
      <c r="N70" s="133">
        <f>SUM(N52:N69)</f>
        <v>1252.8</v>
      </c>
      <c r="O70" s="120"/>
      <c r="P70" s="135">
        <v>19</v>
      </c>
      <c r="Q70" s="124" t="s">
        <v>193</v>
      </c>
      <c r="R70" s="124">
        <v>120617</v>
      </c>
      <c r="S70" s="117">
        <v>69.599999999999994</v>
      </c>
    </row>
    <row r="71" spans="1:19" ht="14.4" thickTop="1" x14ac:dyDescent="0.25">
      <c r="E71" s="120"/>
      <c r="F71" s="116"/>
      <c r="J71" s="120"/>
      <c r="K71" s="116"/>
      <c r="L71" s="127"/>
      <c r="M71" s="127"/>
      <c r="N71" s="127"/>
      <c r="O71" s="120"/>
      <c r="P71" s="135">
        <v>20</v>
      </c>
      <c r="Q71" s="124" t="s">
        <v>193</v>
      </c>
      <c r="R71" s="124">
        <v>120617</v>
      </c>
      <c r="S71" s="117">
        <v>69.599999999999994</v>
      </c>
    </row>
    <row r="72" spans="1:19" x14ac:dyDescent="0.25">
      <c r="E72" s="120"/>
      <c r="J72" s="120"/>
      <c r="K72" s="116"/>
      <c r="L72" s="124"/>
      <c r="M72" s="124"/>
      <c r="N72" s="117"/>
      <c r="O72" s="120"/>
      <c r="P72" s="135">
        <v>21</v>
      </c>
      <c r="Q72" s="124" t="s">
        <v>193</v>
      </c>
      <c r="R72" s="124">
        <v>120617</v>
      </c>
      <c r="S72" s="117">
        <v>69.599999999999994</v>
      </c>
    </row>
    <row r="73" spans="1:19" x14ac:dyDescent="0.25">
      <c r="E73" s="120"/>
      <c r="J73" s="120"/>
      <c r="K73" s="116"/>
      <c r="L73" s="124"/>
      <c r="M73" s="124"/>
      <c r="N73" s="117"/>
      <c r="O73" s="120"/>
      <c r="P73" s="135">
        <v>22</v>
      </c>
      <c r="Q73" s="124" t="s">
        <v>193</v>
      </c>
      <c r="R73" s="124">
        <v>120617</v>
      </c>
      <c r="S73" s="117">
        <v>69.599999999999994</v>
      </c>
    </row>
    <row r="74" spans="1:19" ht="15.6" x14ac:dyDescent="0.3">
      <c r="B74" s="190" t="s">
        <v>257</v>
      </c>
      <c r="C74" s="190"/>
      <c r="D74" s="190"/>
      <c r="E74" s="120"/>
      <c r="F74" s="116"/>
      <c r="G74" s="191" t="s">
        <v>270</v>
      </c>
      <c r="H74" s="191"/>
      <c r="I74" s="191"/>
      <c r="J74" s="120"/>
      <c r="K74" s="135"/>
      <c r="L74" s="191" t="s">
        <v>295</v>
      </c>
      <c r="M74" s="191"/>
      <c r="N74" s="191"/>
      <c r="O74" s="120"/>
      <c r="P74" s="135">
        <v>23</v>
      </c>
      <c r="Q74" s="124" t="s">
        <v>193</v>
      </c>
      <c r="R74" s="124">
        <v>120617</v>
      </c>
      <c r="S74" s="117">
        <v>69.599999999999994</v>
      </c>
    </row>
    <row r="75" spans="1:19" x14ac:dyDescent="0.25">
      <c r="B75" s="127" t="s">
        <v>187</v>
      </c>
      <c r="C75" s="127" t="s">
        <v>207</v>
      </c>
      <c r="D75" s="127" t="s">
        <v>185</v>
      </c>
      <c r="E75" s="120"/>
      <c r="F75" s="116"/>
      <c r="G75" s="127" t="s">
        <v>187</v>
      </c>
      <c r="H75" s="127" t="s">
        <v>207</v>
      </c>
      <c r="I75" s="127" t="s">
        <v>185</v>
      </c>
      <c r="J75" s="120"/>
      <c r="K75" s="135"/>
      <c r="L75" s="127" t="s">
        <v>187</v>
      </c>
      <c r="M75" s="127" t="s">
        <v>186</v>
      </c>
      <c r="N75" s="127" t="s">
        <v>185</v>
      </c>
      <c r="O75" s="120"/>
      <c r="P75" s="135">
        <v>24</v>
      </c>
      <c r="Q75" s="124" t="s">
        <v>193</v>
      </c>
      <c r="R75" s="124">
        <v>120617</v>
      </c>
      <c r="S75" s="117">
        <v>69.599999999999994</v>
      </c>
    </row>
    <row r="76" spans="1:19" x14ac:dyDescent="0.25">
      <c r="A76" s="116">
        <v>1</v>
      </c>
      <c r="B76" s="124" t="s">
        <v>190</v>
      </c>
      <c r="C76" s="124">
        <v>93017</v>
      </c>
      <c r="D76" s="117">
        <v>335.54</v>
      </c>
      <c r="E76" s="120"/>
      <c r="F76" s="116">
        <v>1</v>
      </c>
      <c r="G76" s="124" t="s">
        <v>190</v>
      </c>
      <c r="H76" s="124">
        <v>93017</v>
      </c>
      <c r="I76" s="117">
        <v>335.54</v>
      </c>
      <c r="J76" s="120"/>
      <c r="K76" s="135">
        <v>1</v>
      </c>
      <c r="L76" s="126" t="s">
        <v>205</v>
      </c>
      <c r="M76" s="124">
        <v>10317</v>
      </c>
      <c r="N76" s="117">
        <v>69.599999999999994</v>
      </c>
      <c r="O76" s="120"/>
      <c r="P76" s="135">
        <v>25</v>
      </c>
      <c r="Q76" s="124" t="s">
        <v>193</v>
      </c>
      <c r="R76" s="124">
        <v>120617</v>
      </c>
      <c r="S76" s="117">
        <v>69.599999999999994</v>
      </c>
    </row>
    <row r="77" spans="1:19" x14ac:dyDescent="0.25">
      <c r="A77" s="116">
        <v>2</v>
      </c>
      <c r="B77" s="119" t="s">
        <v>189</v>
      </c>
      <c r="C77" s="124">
        <v>92917</v>
      </c>
      <c r="D77" s="117">
        <v>335.54</v>
      </c>
      <c r="E77" s="120"/>
      <c r="F77" s="116">
        <v>2</v>
      </c>
      <c r="G77" s="119" t="s">
        <v>189</v>
      </c>
      <c r="H77" s="124">
        <v>92917</v>
      </c>
      <c r="I77" s="117">
        <v>335.54</v>
      </c>
      <c r="J77" s="120"/>
      <c r="K77" s="135">
        <v>2</v>
      </c>
      <c r="L77" s="119" t="s">
        <v>203</v>
      </c>
      <c r="M77" s="124">
        <v>20717</v>
      </c>
      <c r="N77" s="117">
        <v>69.599999999999994</v>
      </c>
      <c r="O77" s="120"/>
      <c r="P77" s="135">
        <v>26</v>
      </c>
      <c r="Q77" s="124" t="s">
        <v>193</v>
      </c>
      <c r="R77" s="124">
        <v>120617</v>
      </c>
      <c r="S77" s="117">
        <v>69.599999999999994</v>
      </c>
    </row>
    <row r="78" spans="1:19" x14ac:dyDescent="0.25">
      <c r="A78" s="116">
        <v>3</v>
      </c>
      <c r="B78" s="150" t="s">
        <v>290</v>
      </c>
      <c r="C78" s="124">
        <v>92917</v>
      </c>
      <c r="D78" s="117">
        <v>335.54</v>
      </c>
      <c r="E78" s="120"/>
      <c r="F78" s="116">
        <v>3</v>
      </c>
      <c r="G78" s="150" t="s">
        <v>290</v>
      </c>
      <c r="H78" s="124">
        <v>92917</v>
      </c>
      <c r="I78" s="117">
        <v>335.54</v>
      </c>
      <c r="J78" s="120"/>
      <c r="K78" s="135">
        <v>3</v>
      </c>
      <c r="L78" s="119" t="s">
        <v>202</v>
      </c>
      <c r="M78" s="124">
        <v>877358</v>
      </c>
      <c r="N78" s="117">
        <v>69.599999999999994</v>
      </c>
      <c r="O78" s="120"/>
      <c r="P78" s="135">
        <v>27</v>
      </c>
      <c r="Q78" s="124" t="s">
        <v>193</v>
      </c>
      <c r="R78" s="124">
        <v>120617</v>
      </c>
      <c r="S78" s="117">
        <v>69.599999999999994</v>
      </c>
    </row>
    <row r="79" spans="1:19" x14ac:dyDescent="0.25">
      <c r="A79" s="116">
        <v>4</v>
      </c>
      <c r="B79" s="119"/>
      <c r="C79" s="124"/>
      <c r="D79" s="117">
        <v>335.54</v>
      </c>
      <c r="E79" s="120"/>
      <c r="F79" s="116">
        <v>4</v>
      </c>
      <c r="G79" s="119"/>
      <c r="H79" s="124"/>
      <c r="I79" s="117">
        <v>335.54</v>
      </c>
      <c r="J79" s="120"/>
      <c r="K79" s="135">
        <v>4</v>
      </c>
      <c r="L79" s="150" t="s">
        <v>292</v>
      </c>
      <c r="M79" s="124">
        <v>121917</v>
      </c>
      <c r="N79" s="117">
        <v>69.599999999999994</v>
      </c>
      <c r="O79" s="120"/>
      <c r="P79" s="135">
        <v>28</v>
      </c>
      <c r="Q79" s="124" t="s">
        <v>193</v>
      </c>
      <c r="R79" s="124">
        <v>120617</v>
      </c>
      <c r="S79" s="117">
        <v>69.599999999999994</v>
      </c>
    </row>
    <row r="80" spans="1:19" x14ac:dyDescent="0.25">
      <c r="A80" s="116">
        <v>5</v>
      </c>
      <c r="B80" s="119"/>
      <c r="C80" s="124"/>
      <c r="D80" s="117">
        <v>335.54</v>
      </c>
      <c r="E80" s="120"/>
      <c r="F80" s="116">
        <v>5</v>
      </c>
      <c r="G80" s="119"/>
      <c r="H80" s="124"/>
      <c r="I80" s="117">
        <v>335.54</v>
      </c>
      <c r="J80" s="120"/>
      <c r="K80" s="135">
        <v>5</v>
      </c>
      <c r="L80" s="124" t="s">
        <v>196</v>
      </c>
      <c r="M80" s="124">
        <v>122017</v>
      </c>
      <c r="N80" s="117">
        <v>69.599999999999994</v>
      </c>
      <c r="O80" s="120"/>
      <c r="P80" s="135">
        <v>29</v>
      </c>
      <c r="Q80" s="124" t="s">
        <v>193</v>
      </c>
      <c r="R80" s="124">
        <v>120617</v>
      </c>
      <c r="S80" s="117">
        <v>69.599999999999994</v>
      </c>
    </row>
    <row r="81" spans="1:19" x14ac:dyDescent="0.25">
      <c r="A81" s="116">
        <v>6</v>
      </c>
      <c r="B81" s="128"/>
      <c r="C81" s="124"/>
      <c r="D81" s="117">
        <v>335.54</v>
      </c>
      <c r="E81" s="120"/>
      <c r="F81" s="116">
        <v>6</v>
      </c>
      <c r="G81" s="128"/>
      <c r="H81" s="124"/>
      <c r="I81" s="117">
        <v>335.54</v>
      </c>
      <c r="J81" s="120"/>
      <c r="K81" s="135">
        <v>6</v>
      </c>
      <c r="L81" s="124" t="s">
        <v>196</v>
      </c>
      <c r="M81" s="124">
        <v>90917</v>
      </c>
      <c r="N81" s="117">
        <v>69.599999999999994</v>
      </c>
      <c r="O81" s="120"/>
      <c r="P81" s="135">
        <v>30</v>
      </c>
      <c r="Q81" s="124" t="s">
        <v>193</v>
      </c>
      <c r="R81" s="124">
        <v>120617</v>
      </c>
      <c r="S81" s="117">
        <v>69.599999999999994</v>
      </c>
    </row>
    <row r="82" spans="1:19" ht="14.4" thickBot="1" x14ac:dyDescent="0.3">
      <c r="B82" s="128"/>
      <c r="C82" s="121" t="s">
        <v>183</v>
      </c>
      <c r="D82" s="134">
        <f>SUM(D76:D81)</f>
        <v>2013.24</v>
      </c>
      <c r="E82" s="120"/>
      <c r="F82" s="116"/>
      <c r="G82" s="128"/>
      <c r="H82" s="121" t="s">
        <v>183</v>
      </c>
      <c r="I82" s="134">
        <f>SUM(I76:I81)</f>
        <v>2013.24</v>
      </c>
      <c r="J82" s="120"/>
      <c r="K82" s="135">
        <v>7</v>
      </c>
      <c r="L82" s="124" t="s">
        <v>199</v>
      </c>
      <c r="M82" s="124">
        <v>51917</v>
      </c>
      <c r="N82" s="117">
        <v>69.599999999999994</v>
      </c>
      <c r="O82" s="120"/>
      <c r="Q82" s="124"/>
      <c r="R82" s="121" t="s">
        <v>183</v>
      </c>
      <c r="S82" s="133">
        <f>SUM(S52:S81)</f>
        <v>2087.9999999999991</v>
      </c>
    </row>
    <row r="83" spans="1:19" ht="14.4" thickTop="1" x14ac:dyDescent="0.25">
      <c r="E83" s="120"/>
      <c r="F83" s="116"/>
      <c r="J83" s="120"/>
      <c r="K83" s="135">
        <v>8</v>
      </c>
      <c r="L83" s="124" t="s">
        <v>199</v>
      </c>
      <c r="M83" s="124">
        <v>52017</v>
      </c>
      <c r="N83" s="117">
        <v>69.599999999999994</v>
      </c>
      <c r="O83" s="120"/>
      <c r="Q83" s="128"/>
      <c r="R83" s="124"/>
      <c r="S83" s="117"/>
    </row>
    <row r="84" spans="1:19" x14ac:dyDescent="0.25">
      <c r="E84" s="120"/>
      <c r="F84" s="116"/>
      <c r="G84" s="124"/>
      <c r="H84" s="124"/>
      <c r="I84" s="117"/>
      <c r="J84" s="120"/>
      <c r="K84" s="135">
        <v>9</v>
      </c>
      <c r="L84" s="124" t="s">
        <v>198</v>
      </c>
      <c r="M84" s="124">
        <v>111917</v>
      </c>
      <c r="N84" s="117">
        <v>69.599999999999994</v>
      </c>
      <c r="O84" s="120"/>
      <c r="Q84" s="128"/>
      <c r="R84" s="124"/>
      <c r="S84" s="117"/>
    </row>
    <row r="85" spans="1:19" x14ac:dyDescent="0.25">
      <c r="E85" s="120"/>
      <c r="F85" s="116"/>
      <c r="G85" s="124"/>
      <c r="H85" s="124"/>
      <c r="I85" s="117"/>
      <c r="J85" s="120"/>
      <c r="K85" s="135">
        <v>10</v>
      </c>
      <c r="L85" s="124" t="s">
        <v>197</v>
      </c>
      <c r="M85" s="124">
        <v>81617</v>
      </c>
      <c r="N85" s="117">
        <v>69.599999999999994</v>
      </c>
      <c r="O85" s="120"/>
      <c r="Q85" s="128"/>
      <c r="R85" s="124"/>
      <c r="S85" s="117"/>
    </row>
    <row r="86" spans="1:19" ht="15.6" x14ac:dyDescent="0.3">
      <c r="B86" s="190" t="s">
        <v>258</v>
      </c>
      <c r="C86" s="190"/>
      <c r="D86" s="190"/>
      <c r="E86" s="120"/>
      <c r="F86" s="116"/>
      <c r="G86" s="191" t="s">
        <v>296</v>
      </c>
      <c r="H86" s="191"/>
      <c r="I86" s="191"/>
      <c r="J86" s="120"/>
      <c r="K86" s="135">
        <v>11</v>
      </c>
      <c r="L86" s="124" t="s">
        <v>196</v>
      </c>
      <c r="M86" s="124">
        <v>121917</v>
      </c>
      <c r="N86" s="117">
        <v>69.599999999999994</v>
      </c>
      <c r="O86" s="120"/>
      <c r="Q86" s="128"/>
      <c r="R86" s="124"/>
      <c r="S86" s="117"/>
    </row>
    <row r="87" spans="1:19" ht="15.6" x14ac:dyDescent="0.3">
      <c r="B87" s="127" t="s">
        <v>187</v>
      </c>
      <c r="C87" s="127" t="s">
        <v>207</v>
      </c>
      <c r="D87" s="127" t="s">
        <v>185</v>
      </c>
      <c r="E87" s="120"/>
      <c r="F87" s="116"/>
      <c r="G87" s="127" t="s">
        <v>187</v>
      </c>
      <c r="H87" s="127" t="s">
        <v>207</v>
      </c>
      <c r="I87" s="127" t="s">
        <v>185</v>
      </c>
      <c r="J87" s="120"/>
      <c r="K87" s="135">
        <v>12</v>
      </c>
      <c r="L87" s="124"/>
      <c r="M87" s="124"/>
      <c r="N87" s="117">
        <v>69.599999999999994</v>
      </c>
      <c r="O87" s="120"/>
      <c r="P87" s="135"/>
      <c r="Q87" s="191" t="s">
        <v>301</v>
      </c>
      <c r="R87" s="191"/>
      <c r="S87" s="191"/>
    </row>
    <row r="88" spans="1:19" x14ac:dyDescent="0.25">
      <c r="A88" s="116">
        <v>1</v>
      </c>
      <c r="B88" s="124" t="s">
        <v>190</v>
      </c>
      <c r="C88" s="124">
        <v>93017</v>
      </c>
      <c r="D88" s="117">
        <v>335.54</v>
      </c>
      <c r="E88" s="120"/>
      <c r="F88" s="116">
        <v>1</v>
      </c>
      <c r="G88" s="124" t="s">
        <v>190</v>
      </c>
      <c r="H88" s="124">
        <v>93017</v>
      </c>
      <c r="I88" s="117">
        <v>335.54</v>
      </c>
      <c r="J88" s="120"/>
      <c r="K88" s="135">
        <v>13</v>
      </c>
      <c r="L88" s="124"/>
      <c r="M88" s="124"/>
      <c r="N88" s="117">
        <v>69.599999999999994</v>
      </c>
      <c r="O88" s="120"/>
      <c r="P88" s="135"/>
      <c r="Q88" s="127" t="s">
        <v>187</v>
      </c>
      <c r="R88" s="127" t="s">
        <v>186</v>
      </c>
      <c r="S88" s="127" t="s">
        <v>185</v>
      </c>
    </row>
    <row r="89" spans="1:19" x14ac:dyDescent="0.25">
      <c r="A89" s="116">
        <v>2</v>
      </c>
      <c r="B89" s="119" t="s">
        <v>189</v>
      </c>
      <c r="C89" s="124">
        <v>92917</v>
      </c>
      <c r="D89" s="117">
        <v>335.54</v>
      </c>
      <c r="E89" s="120"/>
      <c r="F89" s="116">
        <v>2</v>
      </c>
      <c r="G89" s="119" t="s">
        <v>189</v>
      </c>
      <c r="H89" s="124">
        <v>92917</v>
      </c>
      <c r="I89" s="117">
        <v>335.54</v>
      </c>
      <c r="J89" s="120"/>
      <c r="K89" s="135">
        <v>14</v>
      </c>
      <c r="L89" s="124" t="s">
        <v>195</v>
      </c>
      <c r="M89" s="124">
        <v>121217</v>
      </c>
      <c r="N89" s="117">
        <v>69.599999999999994</v>
      </c>
      <c r="O89" s="120"/>
      <c r="P89" s="135">
        <v>1</v>
      </c>
      <c r="Q89" s="126" t="s">
        <v>205</v>
      </c>
      <c r="R89" s="124">
        <v>10317</v>
      </c>
      <c r="S89" s="117">
        <v>69.599999999999994</v>
      </c>
    </row>
    <row r="90" spans="1:19" x14ac:dyDescent="0.25">
      <c r="A90" s="116">
        <v>3</v>
      </c>
      <c r="B90" s="150" t="s">
        <v>290</v>
      </c>
      <c r="C90" s="124">
        <v>92917</v>
      </c>
      <c r="D90" s="117">
        <v>335.54</v>
      </c>
      <c r="E90" s="120"/>
      <c r="F90" s="116">
        <v>3</v>
      </c>
      <c r="G90" s="150" t="s">
        <v>290</v>
      </c>
      <c r="H90" s="124">
        <v>92917</v>
      </c>
      <c r="I90" s="117">
        <v>335.54</v>
      </c>
      <c r="J90" s="120"/>
      <c r="K90" s="135">
        <v>15</v>
      </c>
      <c r="L90" s="124" t="s">
        <v>195</v>
      </c>
      <c r="M90" s="124">
        <v>121217</v>
      </c>
      <c r="N90" s="117">
        <v>69.599999999999994</v>
      </c>
      <c r="O90" s="120"/>
      <c r="P90" s="135">
        <v>2</v>
      </c>
      <c r="Q90" s="119" t="s">
        <v>203</v>
      </c>
      <c r="R90" s="124">
        <v>20717</v>
      </c>
      <c r="S90" s="117">
        <v>69.599999999999994</v>
      </c>
    </row>
    <row r="91" spans="1:19" x14ac:dyDescent="0.25">
      <c r="A91" s="116">
        <v>4</v>
      </c>
      <c r="B91" s="119"/>
      <c r="C91" s="124"/>
      <c r="D91" s="117">
        <v>335.54</v>
      </c>
      <c r="E91" s="120"/>
      <c r="F91" s="116">
        <v>4</v>
      </c>
      <c r="G91" s="119"/>
      <c r="H91" s="124"/>
      <c r="I91" s="117">
        <v>335.54</v>
      </c>
      <c r="J91" s="120"/>
      <c r="K91" s="135">
        <v>16</v>
      </c>
      <c r="L91" s="124" t="s">
        <v>195</v>
      </c>
      <c r="M91" s="124">
        <v>120917</v>
      </c>
      <c r="N91" s="117">
        <v>69.599999999999994</v>
      </c>
      <c r="O91" s="120"/>
      <c r="P91" s="135">
        <v>3</v>
      </c>
      <c r="Q91" s="119" t="s">
        <v>202</v>
      </c>
      <c r="R91" s="124">
        <v>877358</v>
      </c>
      <c r="S91" s="117">
        <v>69.599999999999994</v>
      </c>
    </row>
    <row r="92" spans="1:19" x14ac:dyDescent="0.25">
      <c r="A92" s="116">
        <v>5</v>
      </c>
      <c r="B92" s="119"/>
      <c r="C92" s="124"/>
      <c r="D92" s="117">
        <v>335.54</v>
      </c>
      <c r="E92" s="120"/>
      <c r="F92" s="116">
        <v>5</v>
      </c>
      <c r="G92" s="119"/>
      <c r="H92" s="124"/>
      <c r="I92" s="117">
        <v>335.54</v>
      </c>
      <c r="J92" s="120"/>
      <c r="K92" s="135">
        <v>17</v>
      </c>
      <c r="L92" s="124" t="s">
        <v>194</v>
      </c>
      <c r="M92" s="124">
        <v>81617</v>
      </c>
      <c r="N92" s="117">
        <v>69.599999999999994</v>
      </c>
      <c r="O92" s="120"/>
      <c r="P92" s="135">
        <v>4</v>
      </c>
      <c r="Q92" s="150" t="s">
        <v>292</v>
      </c>
      <c r="R92" s="124">
        <v>121917</v>
      </c>
      <c r="S92" s="117">
        <v>69.599999999999994</v>
      </c>
    </row>
    <row r="93" spans="1:19" x14ac:dyDescent="0.25">
      <c r="A93" s="116">
        <v>6</v>
      </c>
      <c r="B93" s="128"/>
      <c r="C93" s="124"/>
      <c r="D93" s="117">
        <v>335.54</v>
      </c>
      <c r="E93" s="120"/>
      <c r="F93" s="116">
        <v>6</v>
      </c>
      <c r="G93" s="128"/>
      <c r="H93" s="124"/>
      <c r="I93" s="117">
        <v>335.54</v>
      </c>
      <c r="J93" s="120"/>
      <c r="K93" s="135">
        <v>18</v>
      </c>
      <c r="L93" s="124" t="s">
        <v>193</v>
      </c>
      <c r="M93" s="124">
        <v>120617</v>
      </c>
      <c r="N93" s="117">
        <v>69.599999999999994</v>
      </c>
      <c r="O93" s="120"/>
      <c r="P93" s="135">
        <v>5</v>
      </c>
      <c r="Q93" s="124" t="s">
        <v>196</v>
      </c>
      <c r="R93" s="124">
        <v>122017</v>
      </c>
      <c r="S93" s="117">
        <v>69.599999999999994</v>
      </c>
    </row>
    <row r="94" spans="1:19" ht="14.4" thickBot="1" x14ac:dyDescent="0.3">
      <c r="B94" s="128"/>
      <c r="C94" s="121" t="s">
        <v>183</v>
      </c>
      <c r="D94" s="134">
        <f>SUM(D88:D93)</f>
        <v>2013.24</v>
      </c>
      <c r="E94" s="120"/>
      <c r="F94" s="116"/>
      <c r="G94" s="128"/>
      <c r="H94" s="121" t="s">
        <v>183</v>
      </c>
      <c r="I94" s="134">
        <f>SUM(I88:I93)</f>
        <v>2013.24</v>
      </c>
      <c r="J94" s="120"/>
      <c r="K94" s="135">
        <v>19</v>
      </c>
      <c r="L94" s="124"/>
      <c r="M94" s="121" t="s">
        <v>183</v>
      </c>
      <c r="N94" s="133">
        <f>SUM(N76:N93)</f>
        <v>1252.8</v>
      </c>
      <c r="O94" s="120"/>
      <c r="P94" s="135">
        <v>6</v>
      </c>
      <c r="Q94" s="124" t="s">
        <v>196</v>
      </c>
      <c r="R94" s="124">
        <v>90917</v>
      </c>
      <c r="S94" s="117">
        <v>69.599999999999994</v>
      </c>
    </row>
    <row r="95" spans="1:19" ht="15" thickTop="1" thickBot="1" x14ac:dyDescent="0.3">
      <c r="E95" s="120"/>
      <c r="F95" s="116"/>
      <c r="G95" s="128"/>
      <c r="H95" s="121"/>
      <c r="I95" s="134"/>
      <c r="J95" s="120"/>
      <c r="O95" s="120"/>
      <c r="P95" s="135">
        <v>7</v>
      </c>
      <c r="Q95" s="124" t="s">
        <v>199</v>
      </c>
      <c r="R95" s="124">
        <v>51917</v>
      </c>
      <c r="S95" s="117">
        <v>69.599999999999994</v>
      </c>
    </row>
    <row r="96" spans="1:19" ht="14.4" thickTop="1" x14ac:dyDescent="0.25">
      <c r="E96" s="120"/>
      <c r="F96" s="116"/>
      <c r="G96" s="124"/>
      <c r="H96" s="124"/>
      <c r="I96" s="117"/>
      <c r="J96" s="120"/>
      <c r="O96" s="120"/>
      <c r="P96" s="135">
        <v>8</v>
      </c>
      <c r="Q96" s="124" t="s">
        <v>199</v>
      </c>
      <c r="R96" s="124">
        <v>52017</v>
      </c>
      <c r="S96" s="117">
        <v>69.599999999999994</v>
      </c>
    </row>
    <row r="97" spans="1:19" x14ac:dyDescent="0.25">
      <c r="E97" s="120"/>
      <c r="F97" s="116"/>
      <c r="G97" s="124"/>
      <c r="H97" s="124"/>
      <c r="I97" s="117"/>
      <c r="J97" s="120"/>
      <c r="O97" s="120"/>
      <c r="P97" s="135">
        <v>9</v>
      </c>
      <c r="Q97" s="124" t="s">
        <v>198</v>
      </c>
      <c r="R97" s="124">
        <v>111917</v>
      </c>
      <c r="S97" s="117">
        <v>69.599999999999994</v>
      </c>
    </row>
    <row r="98" spans="1:19" ht="15.6" x14ac:dyDescent="0.3">
      <c r="B98" s="190" t="s">
        <v>259</v>
      </c>
      <c r="C98" s="190"/>
      <c r="D98" s="190"/>
      <c r="E98" s="120"/>
      <c r="F98" s="116"/>
      <c r="G98" s="191" t="s">
        <v>271</v>
      </c>
      <c r="H98" s="191"/>
      <c r="I98" s="191"/>
      <c r="J98" s="120"/>
      <c r="K98" s="116"/>
      <c r="L98" s="191" t="s">
        <v>283</v>
      </c>
      <c r="M98" s="191"/>
      <c r="N98" s="191"/>
      <c r="O98" s="120"/>
      <c r="P98" s="135">
        <v>10</v>
      </c>
      <c r="Q98" s="124" t="s">
        <v>197</v>
      </c>
      <c r="R98" s="124">
        <v>81617</v>
      </c>
      <c r="S98" s="117">
        <v>69.599999999999994</v>
      </c>
    </row>
    <row r="99" spans="1:19" x14ac:dyDescent="0.25">
      <c r="B99" s="127" t="s">
        <v>187</v>
      </c>
      <c r="C99" s="127" t="s">
        <v>207</v>
      </c>
      <c r="D99" s="127" t="s">
        <v>185</v>
      </c>
      <c r="E99" s="120"/>
      <c r="F99" s="116"/>
      <c r="G99" s="127" t="s">
        <v>187</v>
      </c>
      <c r="H99" s="127" t="s">
        <v>207</v>
      </c>
      <c r="I99" s="127" t="s">
        <v>185</v>
      </c>
      <c r="J99" s="120"/>
      <c r="K99" s="116"/>
      <c r="L99" s="127" t="s">
        <v>187</v>
      </c>
      <c r="M99" s="127" t="s">
        <v>207</v>
      </c>
      <c r="N99" s="127" t="s">
        <v>185</v>
      </c>
      <c r="O99" s="120"/>
      <c r="P99" s="135">
        <v>11</v>
      </c>
      <c r="Q99" s="124" t="s">
        <v>196</v>
      </c>
      <c r="R99" s="124">
        <v>121917</v>
      </c>
      <c r="S99" s="117">
        <v>69.599999999999994</v>
      </c>
    </row>
    <row r="100" spans="1:19" x14ac:dyDescent="0.25">
      <c r="A100" s="116">
        <v>1</v>
      </c>
      <c r="B100" s="124" t="s">
        <v>190</v>
      </c>
      <c r="C100" s="124">
        <v>93017</v>
      </c>
      <c r="D100" s="117">
        <v>335.54</v>
      </c>
      <c r="E100" s="120"/>
      <c r="F100" s="116">
        <v>1</v>
      </c>
      <c r="G100" s="124" t="s">
        <v>190</v>
      </c>
      <c r="H100" s="124">
        <v>93017</v>
      </c>
      <c r="I100" s="117">
        <v>1254</v>
      </c>
      <c r="J100" s="120"/>
      <c r="K100" s="116">
        <v>1</v>
      </c>
      <c r="L100" s="124" t="s">
        <v>190</v>
      </c>
      <c r="M100" s="124">
        <v>93017</v>
      </c>
      <c r="N100" s="117">
        <v>335.54</v>
      </c>
      <c r="O100" s="120"/>
      <c r="P100" s="135">
        <v>12</v>
      </c>
      <c r="Q100" s="124"/>
      <c r="R100" s="124"/>
      <c r="S100" s="117">
        <v>69.599999999999994</v>
      </c>
    </row>
    <row r="101" spans="1:19" x14ac:dyDescent="0.25">
      <c r="A101" s="116">
        <v>2</v>
      </c>
      <c r="B101" s="119" t="s">
        <v>189</v>
      </c>
      <c r="C101" s="124">
        <v>92917</v>
      </c>
      <c r="D101" s="117">
        <v>335.54</v>
      </c>
      <c r="E101" s="120"/>
      <c r="F101" s="116">
        <v>2</v>
      </c>
      <c r="G101" s="119" t="s">
        <v>189</v>
      </c>
      <c r="H101" s="124">
        <v>92917</v>
      </c>
      <c r="I101" s="117"/>
      <c r="J101" s="120"/>
      <c r="K101" s="116">
        <v>2</v>
      </c>
      <c r="L101" s="119" t="s">
        <v>189</v>
      </c>
      <c r="M101" s="124">
        <v>92917</v>
      </c>
      <c r="N101" s="117">
        <v>335.54</v>
      </c>
      <c r="O101" s="120"/>
      <c r="P101" s="135">
        <v>13</v>
      </c>
      <c r="Q101" s="124"/>
      <c r="R101" s="124"/>
      <c r="S101" s="117">
        <v>69.599999999999994</v>
      </c>
    </row>
    <row r="102" spans="1:19" x14ac:dyDescent="0.25">
      <c r="A102" s="116">
        <v>3</v>
      </c>
      <c r="B102" s="150" t="s">
        <v>290</v>
      </c>
      <c r="C102" s="124">
        <v>92917</v>
      </c>
      <c r="D102" s="117">
        <v>335.54</v>
      </c>
      <c r="E102" s="120"/>
      <c r="F102" s="116">
        <v>3</v>
      </c>
      <c r="G102" s="150" t="s">
        <v>290</v>
      </c>
      <c r="H102" s="124">
        <v>92917</v>
      </c>
      <c r="I102" s="117"/>
      <c r="J102" s="120"/>
      <c r="K102" s="116">
        <v>3</v>
      </c>
      <c r="L102" s="150" t="s">
        <v>290</v>
      </c>
      <c r="M102" s="124">
        <v>92917</v>
      </c>
      <c r="N102" s="117">
        <v>335.54</v>
      </c>
      <c r="O102" s="120"/>
      <c r="P102" s="135">
        <v>14</v>
      </c>
      <c r="Q102" s="124" t="s">
        <v>195</v>
      </c>
      <c r="R102" s="124">
        <v>121217</v>
      </c>
      <c r="S102" s="117">
        <v>69.599999999999994</v>
      </c>
    </row>
    <row r="103" spans="1:19" x14ac:dyDescent="0.25">
      <c r="A103" s="116">
        <v>4</v>
      </c>
      <c r="B103" s="119"/>
      <c r="C103" s="124"/>
      <c r="D103" s="117">
        <v>335.54</v>
      </c>
      <c r="E103" s="120"/>
      <c r="F103" s="116">
        <v>4</v>
      </c>
      <c r="G103" s="119"/>
      <c r="H103" s="124"/>
      <c r="I103" s="117"/>
      <c r="J103" s="120"/>
      <c r="K103" s="116">
        <v>4</v>
      </c>
      <c r="L103" s="119"/>
      <c r="M103" s="124"/>
      <c r="N103" s="117">
        <v>335.54</v>
      </c>
      <c r="O103" s="120"/>
      <c r="P103" s="135">
        <v>15</v>
      </c>
      <c r="Q103" s="124" t="s">
        <v>195</v>
      </c>
      <c r="R103" s="124">
        <v>121217</v>
      </c>
      <c r="S103" s="117">
        <v>69.599999999999994</v>
      </c>
    </row>
    <row r="104" spans="1:19" x14ac:dyDescent="0.25">
      <c r="A104" s="116">
        <v>5</v>
      </c>
      <c r="B104" s="119"/>
      <c r="C104" s="124"/>
      <c r="D104" s="117">
        <v>335.54</v>
      </c>
      <c r="E104" s="120"/>
      <c r="F104" s="116">
        <v>5</v>
      </c>
      <c r="G104" s="119"/>
      <c r="H104" s="124"/>
      <c r="I104" s="117"/>
      <c r="J104" s="120"/>
      <c r="K104" s="116">
        <v>5</v>
      </c>
      <c r="L104" s="119"/>
      <c r="M104" s="124"/>
      <c r="N104" s="117">
        <v>335.54</v>
      </c>
      <c r="O104" s="120"/>
      <c r="P104" s="135">
        <v>16</v>
      </c>
      <c r="Q104" s="124" t="s">
        <v>195</v>
      </c>
      <c r="R104" s="124">
        <v>120917</v>
      </c>
      <c r="S104" s="117">
        <v>69.599999999999994</v>
      </c>
    </row>
    <row r="105" spans="1:19" x14ac:dyDescent="0.25">
      <c r="A105" s="116">
        <v>6</v>
      </c>
      <c r="B105" s="128"/>
      <c r="C105" s="124"/>
      <c r="D105" s="117">
        <v>335.54</v>
      </c>
      <c r="E105" s="120"/>
      <c r="F105" s="116">
        <v>6</v>
      </c>
      <c r="G105" s="128"/>
      <c r="H105" s="124"/>
      <c r="I105" s="117"/>
      <c r="J105" s="120"/>
      <c r="K105" s="116">
        <v>6</v>
      </c>
      <c r="L105" s="128"/>
      <c r="M105" s="124"/>
      <c r="N105" s="117">
        <v>335.54</v>
      </c>
      <c r="O105" s="120"/>
      <c r="P105" s="135">
        <v>17</v>
      </c>
      <c r="Q105" s="124" t="s">
        <v>194</v>
      </c>
      <c r="R105" s="124">
        <v>81617</v>
      </c>
      <c r="S105" s="117">
        <v>69.599999999999994</v>
      </c>
    </row>
    <row r="106" spans="1:19" ht="14.4" thickBot="1" x14ac:dyDescent="0.3">
      <c r="B106" s="128"/>
      <c r="C106" s="121" t="s">
        <v>183</v>
      </c>
      <c r="D106" s="134">
        <f>SUM(D100:D105)</f>
        <v>2013.24</v>
      </c>
      <c r="E106" s="120"/>
      <c r="F106" s="116"/>
      <c r="G106" s="128"/>
      <c r="H106" s="121" t="s">
        <v>183</v>
      </c>
      <c r="I106" s="134">
        <f>SUM(I100:I105)</f>
        <v>1254</v>
      </c>
      <c r="J106" s="120"/>
      <c r="K106" s="116"/>
      <c r="L106" s="128"/>
      <c r="M106" s="121" t="s">
        <v>183</v>
      </c>
      <c r="N106" s="134">
        <f>SUM(N100:N105)</f>
        <v>2013.24</v>
      </c>
      <c r="O106" s="120"/>
      <c r="P106" s="135"/>
      <c r="Q106" s="124"/>
      <c r="R106" s="121" t="s">
        <v>183</v>
      </c>
      <c r="S106" s="133">
        <f>SUM(S89:S105)</f>
        <v>1183.2</v>
      </c>
    </row>
    <row r="107" spans="1:19" ht="14.4" thickTop="1" x14ac:dyDescent="0.25">
      <c r="E107" s="120"/>
      <c r="F107" s="116"/>
      <c r="J107" s="120"/>
      <c r="O107" s="120"/>
      <c r="P107" s="135"/>
    </row>
    <row r="108" spans="1:19" x14ac:dyDescent="0.25">
      <c r="E108" s="120"/>
      <c r="G108" s="124"/>
      <c r="H108" s="124"/>
      <c r="I108" s="117"/>
      <c r="J108" s="120"/>
      <c r="O108" s="120"/>
      <c r="P108" s="135"/>
    </row>
    <row r="109" spans="1:19" x14ac:dyDescent="0.25">
      <c r="E109" s="120"/>
      <c r="G109" s="124"/>
      <c r="H109" s="124"/>
      <c r="I109" s="117"/>
      <c r="J109" s="120"/>
      <c r="O109" s="120"/>
      <c r="P109" s="135"/>
    </row>
    <row r="110" spans="1:19" ht="15.6" x14ac:dyDescent="0.3">
      <c r="B110" s="190" t="s">
        <v>260</v>
      </c>
      <c r="C110" s="190"/>
      <c r="D110" s="190"/>
      <c r="E110" s="120"/>
      <c r="F110" s="116"/>
      <c r="G110" s="191" t="s">
        <v>272</v>
      </c>
      <c r="H110" s="191"/>
      <c r="I110" s="191"/>
      <c r="J110" s="120"/>
      <c r="K110" s="135"/>
      <c r="L110" s="191" t="s">
        <v>284</v>
      </c>
      <c r="M110" s="191"/>
      <c r="N110" s="191"/>
      <c r="O110" s="120"/>
      <c r="P110" s="135"/>
      <c r="Q110" s="191" t="s">
        <v>304</v>
      </c>
      <c r="R110" s="191"/>
      <c r="S110" s="191"/>
    </row>
    <row r="111" spans="1:19" x14ac:dyDescent="0.25">
      <c r="B111" s="127" t="s">
        <v>187</v>
      </c>
      <c r="C111" s="127" t="s">
        <v>207</v>
      </c>
      <c r="D111" s="127" t="s">
        <v>185</v>
      </c>
      <c r="E111" s="120"/>
      <c r="F111" s="116"/>
      <c r="G111" s="127" t="s">
        <v>187</v>
      </c>
      <c r="H111" s="127" t="s">
        <v>207</v>
      </c>
      <c r="I111" s="127" t="s">
        <v>185</v>
      </c>
      <c r="J111" s="120"/>
      <c r="K111" s="135"/>
      <c r="L111" s="127" t="s">
        <v>187</v>
      </c>
      <c r="M111" s="127" t="s">
        <v>186</v>
      </c>
      <c r="N111" s="127" t="s">
        <v>185</v>
      </c>
      <c r="O111" s="120"/>
      <c r="P111" s="135"/>
      <c r="Q111" s="127" t="s">
        <v>187</v>
      </c>
      <c r="R111" s="127" t="s">
        <v>186</v>
      </c>
      <c r="S111" s="127" t="s">
        <v>185</v>
      </c>
    </row>
    <row r="112" spans="1:19" x14ac:dyDescent="0.25">
      <c r="A112" s="116">
        <v>1</v>
      </c>
      <c r="B112" s="124" t="s">
        <v>190</v>
      </c>
      <c r="C112" s="124">
        <v>93017</v>
      </c>
      <c r="D112" s="117">
        <v>335.54</v>
      </c>
      <c r="E112" s="120"/>
      <c r="F112" s="116">
        <v>1</v>
      </c>
      <c r="G112" s="124" t="s">
        <v>190</v>
      </c>
      <c r="H112" s="124">
        <v>93017</v>
      </c>
      <c r="I112" s="117">
        <v>335.54</v>
      </c>
      <c r="J112" s="120"/>
      <c r="K112" s="135">
        <v>1</v>
      </c>
      <c r="L112" s="126" t="s">
        <v>205</v>
      </c>
      <c r="M112" s="124">
        <v>10317</v>
      </c>
      <c r="N112" s="117">
        <v>69.599999999999994</v>
      </c>
      <c r="O112" s="120"/>
      <c r="P112" s="135">
        <v>1</v>
      </c>
      <c r="Q112" s="126" t="s">
        <v>205</v>
      </c>
      <c r="R112" s="124">
        <v>10317</v>
      </c>
      <c r="S112" s="117">
        <v>69.599999999999994</v>
      </c>
    </row>
    <row r="113" spans="1:19" x14ac:dyDescent="0.25">
      <c r="A113" s="116">
        <v>2</v>
      </c>
      <c r="B113" s="119" t="s">
        <v>189</v>
      </c>
      <c r="C113" s="124">
        <v>92917</v>
      </c>
      <c r="D113" s="117">
        <v>335.54</v>
      </c>
      <c r="E113" s="120"/>
      <c r="F113" s="116">
        <v>2</v>
      </c>
      <c r="G113" s="119" t="s">
        <v>189</v>
      </c>
      <c r="H113" s="124">
        <v>92917</v>
      </c>
      <c r="I113" s="117">
        <v>335.54</v>
      </c>
      <c r="J113" s="120"/>
      <c r="K113" s="135">
        <v>2</v>
      </c>
      <c r="L113" s="119" t="s">
        <v>203</v>
      </c>
      <c r="M113" s="124">
        <v>20717</v>
      </c>
      <c r="N113" s="117">
        <v>69.599999999999994</v>
      </c>
      <c r="O113" s="120"/>
      <c r="P113" s="135">
        <v>2</v>
      </c>
      <c r="Q113" s="119" t="s">
        <v>203</v>
      </c>
      <c r="R113" s="124">
        <v>20717</v>
      </c>
      <c r="S113" s="117">
        <v>69.599999999999994</v>
      </c>
    </row>
    <row r="114" spans="1:19" x14ac:dyDescent="0.25">
      <c r="A114" s="116">
        <v>3</v>
      </c>
      <c r="B114" s="150" t="s">
        <v>290</v>
      </c>
      <c r="C114" s="124">
        <v>92917</v>
      </c>
      <c r="D114" s="117">
        <v>335.54</v>
      </c>
      <c r="E114" s="120"/>
      <c r="F114" s="116">
        <v>3</v>
      </c>
      <c r="G114" s="150" t="s">
        <v>290</v>
      </c>
      <c r="H114" s="124">
        <v>92917</v>
      </c>
      <c r="I114" s="117">
        <v>335.54</v>
      </c>
      <c r="J114" s="120"/>
      <c r="K114" s="135">
        <v>3</v>
      </c>
      <c r="L114" s="119" t="s">
        <v>202</v>
      </c>
      <c r="M114" s="124">
        <v>877358</v>
      </c>
      <c r="N114" s="117">
        <v>69.599999999999994</v>
      </c>
      <c r="O114" s="120"/>
      <c r="P114" s="135">
        <v>3</v>
      </c>
      <c r="Q114" s="119" t="s">
        <v>202</v>
      </c>
      <c r="R114" s="124">
        <v>877358</v>
      </c>
      <c r="S114" s="117">
        <v>69.599999999999994</v>
      </c>
    </row>
    <row r="115" spans="1:19" x14ac:dyDescent="0.25">
      <c r="A115" s="116">
        <v>4</v>
      </c>
      <c r="B115" s="119"/>
      <c r="C115" s="124"/>
      <c r="D115" s="117">
        <v>335.54</v>
      </c>
      <c r="E115" s="120"/>
      <c r="F115" s="116">
        <v>4</v>
      </c>
      <c r="G115" s="119"/>
      <c r="H115" s="124"/>
      <c r="I115" s="117">
        <v>335.54</v>
      </c>
      <c r="J115" s="120"/>
      <c r="K115" s="135">
        <v>4</v>
      </c>
      <c r="L115" s="150" t="s">
        <v>292</v>
      </c>
      <c r="M115" s="124">
        <v>121917</v>
      </c>
      <c r="N115" s="117">
        <v>69.599999999999994</v>
      </c>
      <c r="O115" s="120"/>
      <c r="P115" s="135">
        <v>4</v>
      </c>
      <c r="Q115" s="150" t="s">
        <v>292</v>
      </c>
      <c r="R115" s="124">
        <v>121917</v>
      </c>
      <c r="S115" s="117">
        <v>69.599999999999994</v>
      </c>
    </row>
    <row r="116" spans="1:19" x14ac:dyDescent="0.25">
      <c r="A116" s="116">
        <v>5</v>
      </c>
      <c r="B116" s="119"/>
      <c r="C116" s="124"/>
      <c r="D116" s="117">
        <v>335.54</v>
      </c>
      <c r="E116" s="120"/>
      <c r="F116" s="116">
        <v>5</v>
      </c>
      <c r="G116" s="119"/>
      <c r="H116" s="124"/>
      <c r="I116" s="117">
        <v>335.54</v>
      </c>
      <c r="J116" s="120"/>
      <c r="K116" s="135">
        <v>5</v>
      </c>
      <c r="L116" s="124" t="s">
        <v>196</v>
      </c>
      <c r="M116" s="124">
        <v>122017</v>
      </c>
      <c r="N116" s="117">
        <v>69.599999999999994</v>
      </c>
      <c r="O116" s="120"/>
      <c r="P116" s="135">
        <v>5</v>
      </c>
      <c r="Q116" s="124" t="s">
        <v>196</v>
      </c>
      <c r="R116" s="124">
        <v>122017</v>
      </c>
      <c r="S116" s="117">
        <v>69.599999999999994</v>
      </c>
    </row>
    <row r="117" spans="1:19" x14ac:dyDescent="0.25">
      <c r="A117" s="116">
        <v>6</v>
      </c>
      <c r="B117" s="128"/>
      <c r="C117" s="124"/>
      <c r="D117" s="117">
        <v>335.54</v>
      </c>
      <c r="E117" s="120"/>
      <c r="F117" s="116">
        <v>6</v>
      </c>
      <c r="G117" s="128"/>
      <c r="H117" s="124"/>
      <c r="I117" s="117">
        <v>335.54</v>
      </c>
      <c r="J117" s="120"/>
      <c r="K117" s="135">
        <v>6</v>
      </c>
      <c r="L117" s="124" t="s">
        <v>196</v>
      </c>
      <c r="M117" s="124">
        <v>90917</v>
      </c>
      <c r="N117" s="117">
        <v>69.599999999999994</v>
      </c>
      <c r="O117" s="120"/>
      <c r="P117" s="135">
        <v>6</v>
      </c>
      <c r="Q117" s="124" t="s">
        <v>196</v>
      </c>
      <c r="R117" s="124">
        <v>90917</v>
      </c>
      <c r="S117" s="117">
        <v>69.599999999999994</v>
      </c>
    </row>
    <row r="118" spans="1:19" ht="14.4" thickBot="1" x14ac:dyDescent="0.3">
      <c r="B118" s="128"/>
      <c r="C118" s="121" t="s">
        <v>183</v>
      </c>
      <c r="D118" s="134">
        <f>SUM(D112:D117)</f>
        <v>2013.24</v>
      </c>
      <c r="E118" s="120"/>
      <c r="F118" s="116"/>
      <c r="G118" s="128"/>
      <c r="H118" s="121" t="s">
        <v>183</v>
      </c>
      <c r="I118" s="134">
        <f>SUM(I112:I117)</f>
        <v>2013.24</v>
      </c>
      <c r="J118" s="120"/>
      <c r="K118" s="135">
        <v>7</v>
      </c>
      <c r="L118" s="124" t="s">
        <v>199</v>
      </c>
      <c r="M118" s="124">
        <v>51917</v>
      </c>
      <c r="N118" s="117">
        <v>69.599999999999994</v>
      </c>
      <c r="O118" s="120"/>
      <c r="P118" s="135">
        <v>7</v>
      </c>
      <c r="Q118" s="124" t="s">
        <v>199</v>
      </c>
      <c r="R118" s="124">
        <v>51917</v>
      </c>
      <c r="S118" s="117">
        <v>69.599999999999994</v>
      </c>
    </row>
    <row r="119" spans="1:19" ht="14.4" thickTop="1" x14ac:dyDescent="0.25">
      <c r="E119" s="120"/>
      <c r="F119" s="116"/>
      <c r="J119" s="120"/>
      <c r="K119" s="135">
        <v>8</v>
      </c>
      <c r="L119" s="124" t="s">
        <v>199</v>
      </c>
      <c r="M119" s="124">
        <v>52017</v>
      </c>
      <c r="N119" s="117">
        <v>69.599999999999994</v>
      </c>
      <c r="O119" s="120"/>
      <c r="P119" s="135">
        <v>8</v>
      </c>
      <c r="Q119" s="124" t="s">
        <v>199</v>
      </c>
      <c r="R119" s="124">
        <v>52017</v>
      </c>
      <c r="S119" s="117">
        <v>69.599999999999994</v>
      </c>
    </row>
    <row r="120" spans="1:19" x14ac:dyDescent="0.25">
      <c r="E120" s="120"/>
      <c r="J120" s="120"/>
      <c r="K120" s="135">
        <v>9</v>
      </c>
      <c r="L120" s="124" t="s">
        <v>198</v>
      </c>
      <c r="M120" s="124">
        <v>111917</v>
      </c>
      <c r="N120" s="117">
        <v>69.599999999999994</v>
      </c>
      <c r="O120" s="120"/>
      <c r="P120" s="135">
        <v>9</v>
      </c>
      <c r="Q120" s="124" t="s">
        <v>198</v>
      </c>
      <c r="R120" s="124">
        <v>111917</v>
      </c>
      <c r="S120" s="117">
        <v>69.599999999999994</v>
      </c>
    </row>
    <row r="121" spans="1:19" x14ac:dyDescent="0.25">
      <c r="E121" s="120"/>
      <c r="J121" s="120"/>
      <c r="K121" s="135">
        <v>10</v>
      </c>
      <c r="L121" s="124" t="s">
        <v>197</v>
      </c>
      <c r="M121" s="124">
        <v>81617</v>
      </c>
      <c r="N121" s="117">
        <v>69.599999999999994</v>
      </c>
      <c r="O121" s="120"/>
      <c r="P121" s="135">
        <v>10</v>
      </c>
      <c r="Q121" s="124" t="s">
        <v>197</v>
      </c>
      <c r="R121" s="124">
        <v>81617</v>
      </c>
      <c r="S121" s="117">
        <v>69.599999999999994</v>
      </c>
    </row>
    <row r="122" spans="1:19" ht="15.6" x14ac:dyDescent="0.3">
      <c r="B122" s="190" t="s">
        <v>261</v>
      </c>
      <c r="C122" s="190"/>
      <c r="D122" s="190"/>
      <c r="E122" s="120"/>
      <c r="F122" s="116"/>
      <c r="G122" s="191" t="s">
        <v>273</v>
      </c>
      <c r="H122" s="191"/>
      <c r="I122" s="191"/>
      <c r="J122" s="120"/>
      <c r="K122" s="135">
        <v>11</v>
      </c>
      <c r="L122" s="124" t="s">
        <v>196</v>
      </c>
      <c r="M122" s="124">
        <v>121917</v>
      </c>
      <c r="N122" s="117">
        <v>69.599999999999994</v>
      </c>
      <c r="O122" s="120"/>
      <c r="P122" s="135">
        <v>11</v>
      </c>
      <c r="Q122" s="124" t="s">
        <v>196</v>
      </c>
      <c r="R122" s="124">
        <v>121917</v>
      </c>
      <c r="S122" s="117">
        <v>69.599999999999994</v>
      </c>
    </row>
    <row r="123" spans="1:19" x14ac:dyDescent="0.25">
      <c r="B123" s="127" t="s">
        <v>187</v>
      </c>
      <c r="C123" s="127" t="s">
        <v>207</v>
      </c>
      <c r="D123" s="127" t="s">
        <v>185</v>
      </c>
      <c r="E123" s="120"/>
      <c r="F123" s="116"/>
      <c r="G123" s="127" t="s">
        <v>187</v>
      </c>
      <c r="H123" s="127" t="s">
        <v>207</v>
      </c>
      <c r="I123" s="127" t="s">
        <v>185</v>
      </c>
      <c r="J123" s="120"/>
      <c r="K123" s="135">
        <v>12</v>
      </c>
      <c r="L123" s="124"/>
      <c r="M123" s="124"/>
      <c r="N123" s="117">
        <v>69.599999999999994</v>
      </c>
      <c r="O123" s="120"/>
      <c r="P123" s="135">
        <v>12</v>
      </c>
      <c r="Q123" s="124"/>
      <c r="R123" s="124"/>
      <c r="S123" s="117">
        <v>69.599999999999994</v>
      </c>
    </row>
    <row r="124" spans="1:19" x14ac:dyDescent="0.25">
      <c r="A124" s="116">
        <v>1</v>
      </c>
      <c r="B124" s="124" t="s">
        <v>190</v>
      </c>
      <c r="C124" s="124">
        <v>93017</v>
      </c>
      <c r="D124" s="117">
        <v>335.54</v>
      </c>
      <c r="E124" s="120"/>
      <c r="F124" s="116">
        <v>1</v>
      </c>
      <c r="G124" s="124" t="s">
        <v>190</v>
      </c>
      <c r="H124" s="124">
        <v>93017</v>
      </c>
      <c r="I124" s="117">
        <v>335.54</v>
      </c>
      <c r="J124" s="120"/>
      <c r="K124" s="135">
        <v>13</v>
      </c>
      <c r="L124" s="124"/>
      <c r="M124" s="124"/>
      <c r="N124" s="117">
        <v>69.599999999999994</v>
      </c>
      <c r="O124" s="120"/>
      <c r="P124" s="135">
        <v>13</v>
      </c>
      <c r="Q124" s="124"/>
      <c r="R124" s="124"/>
      <c r="S124" s="117">
        <v>69.599999999999994</v>
      </c>
    </row>
    <row r="125" spans="1:19" x14ac:dyDescent="0.25">
      <c r="A125" s="116">
        <v>2</v>
      </c>
      <c r="B125" s="119" t="s">
        <v>189</v>
      </c>
      <c r="C125" s="124">
        <v>92917</v>
      </c>
      <c r="D125" s="117">
        <v>335.54</v>
      </c>
      <c r="E125" s="120"/>
      <c r="F125" s="116">
        <v>2</v>
      </c>
      <c r="G125" s="119" t="s">
        <v>189</v>
      </c>
      <c r="H125" s="124">
        <v>92917</v>
      </c>
      <c r="I125" s="117">
        <v>335.54</v>
      </c>
      <c r="J125" s="120"/>
      <c r="K125" s="135">
        <v>14</v>
      </c>
      <c r="L125" s="124" t="s">
        <v>195</v>
      </c>
      <c r="M125" s="124">
        <v>121217</v>
      </c>
      <c r="N125" s="117">
        <v>69.599999999999994</v>
      </c>
      <c r="O125" s="120"/>
      <c r="P125" s="135">
        <v>14</v>
      </c>
      <c r="Q125" s="124" t="s">
        <v>195</v>
      </c>
      <c r="R125" s="124">
        <v>121217</v>
      </c>
      <c r="S125" s="117">
        <v>69.599999999999994</v>
      </c>
    </row>
    <row r="126" spans="1:19" x14ac:dyDescent="0.25">
      <c r="A126" s="116">
        <v>3</v>
      </c>
      <c r="B126" s="150" t="s">
        <v>290</v>
      </c>
      <c r="C126" s="124">
        <v>92917</v>
      </c>
      <c r="D126" s="117">
        <v>335.54</v>
      </c>
      <c r="E126" s="120"/>
      <c r="F126" s="116">
        <v>3</v>
      </c>
      <c r="G126" s="150" t="s">
        <v>290</v>
      </c>
      <c r="H126" s="124">
        <v>92917</v>
      </c>
      <c r="I126" s="117">
        <v>335.54</v>
      </c>
      <c r="J126" s="120"/>
      <c r="K126" s="135">
        <v>15</v>
      </c>
      <c r="L126" s="124" t="s">
        <v>195</v>
      </c>
      <c r="M126" s="124">
        <v>121217</v>
      </c>
      <c r="N126" s="117">
        <v>69.599999999999994</v>
      </c>
      <c r="O126" s="120"/>
      <c r="P126" s="135">
        <v>15</v>
      </c>
      <c r="Q126" s="124" t="s">
        <v>195</v>
      </c>
      <c r="R126" s="124">
        <v>121217</v>
      </c>
      <c r="S126" s="117">
        <v>69.599999999999994</v>
      </c>
    </row>
    <row r="127" spans="1:19" x14ac:dyDescent="0.25">
      <c r="A127" s="116">
        <v>4</v>
      </c>
      <c r="B127" s="119"/>
      <c r="C127" s="124"/>
      <c r="D127" s="117">
        <v>335.54</v>
      </c>
      <c r="E127" s="120"/>
      <c r="F127" s="116">
        <v>4</v>
      </c>
      <c r="G127" s="119"/>
      <c r="H127" s="124"/>
      <c r="I127" s="117">
        <v>335.54</v>
      </c>
      <c r="J127" s="120"/>
      <c r="K127" s="135">
        <v>16</v>
      </c>
      <c r="L127" s="124" t="s">
        <v>195</v>
      </c>
      <c r="M127" s="124">
        <v>120917</v>
      </c>
      <c r="N127" s="117">
        <v>69.599999999999994</v>
      </c>
      <c r="O127" s="120"/>
      <c r="P127" s="135">
        <v>16</v>
      </c>
      <c r="Q127" s="124" t="s">
        <v>195</v>
      </c>
      <c r="R127" s="124">
        <v>120917</v>
      </c>
      <c r="S127" s="117">
        <v>69.599999999999994</v>
      </c>
    </row>
    <row r="128" spans="1:19" x14ac:dyDescent="0.25">
      <c r="A128" s="116">
        <v>5</v>
      </c>
      <c r="B128" s="119"/>
      <c r="C128" s="124"/>
      <c r="D128" s="117">
        <v>335.54</v>
      </c>
      <c r="E128" s="120"/>
      <c r="F128" s="116">
        <v>5</v>
      </c>
      <c r="G128" s="119"/>
      <c r="H128" s="124"/>
      <c r="I128" s="117">
        <v>335.54</v>
      </c>
      <c r="J128" s="120"/>
      <c r="K128" s="135">
        <v>17</v>
      </c>
      <c r="L128" s="124" t="s">
        <v>194</v>
      </c>
      <c r="M128" s="124">
        <v>81617</v>
      </c>
      <c r="N128" s="117">
        <v>69.599999999999994</v>
      </c>
      <c r="O128" s="120"/>
      <c r="P128" s="135">
        <v>17</v>
      </c>
      <c r="Q128" s="124" t="s">
        <v>194</v>
      </c>
      <c r="R128" s="124">
        <v>81617</v>
      </c>
      <c r="S128" s="117">
        <v>69.599999999999994</v>
      </c>
    </row>
    <row r="129" spans="1:19" x14ac:dyDescent="0.25">
      <c r="A129" s="116">
        <v>6</v>
      </c>
      <c r="B129" s="128"/>
      <c r="C129" s="124"/>
      <c r="D129" s="117">
        <v>335.54</v>
      </c>
      <c r="E129" s="120"/>
      <c r="F129" s="116">
        <v>6</v>
      </c>
      <c r="G129" s="128"/>
      <c r="H129" s="124"/>
      <c r="I129" s="117">
        <v>335.54</v>
      </c>
      <c r="J129" s="120"/>
      <c r="K129" s="135">
        <v>18</v>
      </c>
      <c r="L129" s="124" t="s">
        <v>193</v>
      </c>
      <c r="M129" s="124">
        <v>120617</v>
      </c>
      <c r="N129" s="117">
        <v>69.599999999999994</v>
      </c>
      <c r="O129" s="120"/>
      <c r="P129" s="135">
        <v>18</v>
      </c>
      <c r="Q129" s="124" t="s">
        <v>193</v>
      </c>
      <c r="R129" s="124">
        <v>120617</v>
      </c>
      <c r="S129" s="117">
        <v>69.599999999999994</v>
      </c>
    </row>
    <row r="130" spans="1:19" ht="14.4" thickBot="1" x14ac:dyDescent="0.3">
      <c r="B130" s="128"/>
      <c r="C130" s="121" t="s">
        <v>183</v>
      </c>
      <c r="D130" s="134">
        <f>SUM(D124:D129)</f>
        <v>2013.24</v>
      </c>
      <c r="E130" s="120"/>
      <c r="F130" s="116"/>
      <c r="G130" s="128"/>
      <c r="H130" s="121" t="s">
        <v>183</v>
      </c>
      <c r="I130" s="134">
        <f>SUM(I124:I129)</f>
        <v>2013.24</v>
      </c>
      <c r="J130" s="120"/>
      <c r="K130" s="135"/>
      <c r="L130" s="124"/>
      <c r="M130" s="121" t="s">
        <v>183</v>
      </c>
      <c r="N130" s="133">
        <f>SUM(N112:N129)</f>
        <v>1252.8</v>
      </c>
      <c r="O130" s="120"/>
      <c r="P130" s="135"/>
      <c r="Q130" s="124"/>
      <c r="R130" s="121" t="s">
        <v>183</v>
      </c>
      <c r="S130" s="133">
        <f>SUM(S112:S129)</f>
        <v>1252.8</v>
      </c>
    </row>
    <row r="131" spans="1:19" ht="14.4" thickTop="1" x14ac:dyDescent="0.25">
      <c r="E131" s="120"/>
      <c r="F131" s="116"/>
      <c r="J131" s="120"/>
      <c r="O131" s="120"/>
    </row>
    <row r="132" spans="1:19" x14ac:dyDescent="0.25">
      <c r="E132" s="120"/>
      <c r="F132" s="116"/>
      <c r="J132" s="120"/>
      <c r="O132" s="120"/>
    </row>
    <row r="133" spans="1:19" x14ac:dyDescent="0.25">
      <c r="E133" s="120"/>
      <c r="J133" s="120"/>
      <c r="O133" s="120"/>
    </row>
    <row r="134" spans="1:19" ht="15.6" x14ac:dyDescent="0.3">
      <c r="B134" s="190" t="s">
        <v>262</v>
      </c>
      <c r="C134" s="190"/>
      <c r="D134" s="190"/>
      <c r="E134" s="120"/>
      <c r="F134" s="116"/>
      <c r="G134" s="191" t="s">
        <v>276</v>
      </c>
      <c r="H134" s="191"/>
      <c r="I134" s="191"/>
      <c r="J134" s="120"/>
      <c r="K134" s="135"/>
      <c r="L134" s="191" t="s">
        <v>285</v>
      </c>
      <c r="M134" s="191"/>
      <c r="N134" s="191"/>
      <c r="O134" s="120"/>
      <c r="Q134" s="191" t="s">
        <v>305</v>
      </c>
      <c r="R134" s="191"/>
      <c r="S134" s="191"/>
    </row>
    <row r="135" spans="1:19" x14ac:dyDescent="0.25">
      <c r="B135" s="127" t="s">
        <v>187</v>
      </c>
      <c r="C135" s="127" t="s">
        <v>207</v>
      </c>
      <c r="D135" s="127" t="s">
        <v>185</v>
      </c>
      <c r="E135" s="120"/>
      <c r="F135" s="116"/>
      <c r="G135" s="127" t="s">
        <v>187</v>
      </c>
      <c r="H135" s="127" t="s">
        <v>207</v>
      </c>
      <c r="I135" s="127" t="s">
        <v>185</v>
      </c>
      <c r="J135" s="120"/>
      <c r="K135" s="135"/>
      <c r="L135" s="127" t="s">
        <v>187</v>
      </c>
      <c r="M135" s="127" t="s">
        <v>186</v>
      </c>
      <c r="N135" s="127" t="s">
        <v>185</v>
      </c>
      <c r="O135" s="120"/>
      <c r="Q135" s="127" t="s">
        <v>187</v>
      </c>
      <c r="R135" s="127" t="s">
        <v>207</v>
      </c>
      <c r="S135" s="127" t="s">
        <v>185</v>
      </c>
    </row>
    <row r="136" spans="1:19" x14ac:dyDescent="0.25">
      <c r="A136" s="116">
        <v>1</v>
      </c>
      <c r="B136" s="124" t="s">
        <v>190</v>
      </c>
      <c r="C136" s="124">
        <v>93017</v>
      </c>
      <c r="D136" s="117">
        <v>335.54</v>
      </c>
      <c r="E136" s="120"/>
      <c r="F136" s="116">
        <v>1</v>
      </c>
      <c r="G136" s="124" t="s">
        <v>206</v>
      </c>
      <c r="H136" s="124">
        <v>21040</v>
      </c>
      <c r="I136" s="117">
        <v>69.599999999999994</v>
      </c>
      <c r="J136" s="120"/>
      <c r="K136" s="135">
        <v>1</v>
      </c>
      <c r="L136" s="126" t="s">
        <v>205</v>
      </c>
      <c r="M136" s="124">
        <v>10317</v>
      </c>
      <c r="N136" s="117">
        <v>69.599999999999994</v>
      </c>
      <c r="O136" s="120"/>
      <c r="P136" s="116">
        <v>1</v>
      </c>
      <c r="Q136" s="124" t="s">
        <v>206</v>
      </c>
      <c r="R136" s="124">
        <v>21040</v>
      </c>
      <c r="S136" s="117">
        <v>69.599999999999994</v>
      </c>
    </row>
    <row r="137" spans="1:19" x14ac:dyDescent="0.25">
      <c r="A137" s="116">
        <v>2</v>
      </c>
      <c r="B137" s="119" t="s">
        <v>189</v>
      </c>
      <c r="C137" s="124">
        <v>92917</v>
      </c>
      <c r="D137" s="117">
        <v>335.54</v>
      </c>
      <c r="E137" s="120"/>
      <c r="F137" s="116">
        <v>2</v>
      </c>
      <c r="G137" s="124" t="s">
        <v>204</v>
      </c>
      <c r="H137" s="124">
        <v>60117</v>
      </c>
      <c r="I137" s="117"/>
      <c r="J137" s="120"/>
      <c r="K137" s="135">
        <v>2</v>
      </c>
      <c r="L137" s="119" t="s">
        <v>203</v>
      </c>
      <c r="M137" s="124">
        <v>20717</v>
      </c>
      <c r="N137" s="117">
        <v>69.599999999999994</v>
      </c>
      <c r="O137" s="120"/>
      <c r="P137" s="116">
        <v>2</v>
      </c>
      <c r="Q137" s="124" t="s">
        <v>204</v>
      </c>
      <c r="R137" s="124">
        <v>60117</v>
      </c>
      <c r="S137" s="117"/>
    </row>
    <row r="138" spans="1:19" x14ac:dyDescent="0.25">
      <c r="A138" s="116">
        <v>3</v>
      </c>
      <c r="B138" s="150" t="s">
        <v>290</v>
      </c>
      <c r="C138" s="124">
        <v>92917</v>
      </c>
      <c r="D138" s="117">
        <v>335.54</v>
      </c>
      <c r="E138" s="120"/>
      <c r="F138" s="116">
        <v>3</v>
      </c>
      <c r="G138" s="124">
        <v>330</v>
      </c>
      <c r="H138" s="124">
        <v>81717</v>
      </c>
      <c r="I138" s="117"/>
      <c r="J138" s="120"/>
      <c r="K138" s="135">
        <v>3</v>
      </c>
      <c r="L138" s="119" t="s">
        <v>202</v>
      </c>
      <c r="M138" s="124">
        <v>877358</v>
      </c>
      <c r="N138" s="117">
        <v>69.599999999999994</v>
      </c>
      <c r="O138" s="120"/>
      <c r="P138" s="116">
        <v>3</v>
      </c>
      <c r="Q138" s="124">
        <v>330</v>
      </c>
      <c r="R138" s="124">
        <v>81717</v>
      </c>
      <c r="S138" s="117"/>
    </row>
    <row r="139" spans="1:19" x14ac:dyDescent="0.25">
      <c r="A139" s="116">
        <v>4</v>
      </c>
      <c r="B139" s="119"/>
      <c r="C139" s="124"/>
      <c r="D139" s="117">
        <v>335.54</v>
      </c>
      <c r="E139" s="120"/>
      <c r="F139" s="116">
        <v>4</v>
      </c>
      <c r="G139" s="124" t="s">
        <v>291</v>
      </c>
      <c r="H139" s="124">
        <v>50617</v>
      </c>
      <c r="I139" s="117"/>
      <c r="J139" s="120"/>
      <c r="K139" s="135">
        <v>4</v>
      </c>
      <c r="L139" s="150" t="s">
        <v>292</v>
      </c>
      <c r="M139" s="124">
        <v>121917</v>
      </c>
      <c r="N139" s="117">
        <v>69.599999999999994</v>
      </c>
      <c r="O139" s="120"/>
      <c r="P139" s="116">
        <v>4</v>
      </c>
      <c r="Q139" s="124" t="s">
        <v>291</v>
      </c>
      <c r="R139" s="124">
        <v>50617</v>
      </c>
      <c r="S139" s="117"/>
    </row>
    <row r="140" spans="1:19" x14ac:dyDescent="0.25">
      <c r="A140" s="116">
        <v>5</v>
      </c>
      <c r="B140" s="119"/>
      <c r="C140" s="124"/>
      <c r="D140" s="117">
        <v>335.54</v>
      </c>
      <c r="E140" s="120"/>
      <c r="F140" s="116">
        <v>5</v>
      </c>
      <c r="G140" s="124" t="s">
        <v>293</v>
      </c>
      <c r="H140" s="124">
        <v>11283</v>
      </c>
      <c r="I140" s="117"/>
      <c r="J140" s="120"/>
      <c r="K140" s="135">
        <v>5</v>
      </c>
      <c r="L140" s="124" t="s">
        <v>196</v>
      </c>
      <c r="M140" s="124">
        <v>122017</v>
      </c>
      <c r="N140" s="117">
        <v>69.599999999999994</v>
      </c>
      <c r="O140" s="120"/>
      <c r="P140" s="116">
        <v>5</v>
      </c>
      <c r="Q140" s="124" t="s">
        <v>293</v>
      </c>
      <c r="R140" s="124">
        <v>11283</v>
      </c>
      <c r="S140" s="117"/>
    </row>
    <row r="141" spans="1:19" x14ac:dyDescent="0.25">
      <c r="A141" s="116">
        <v>6</v>
      </c>
      <c r="B141" s="128"/>
      <c r="C141" s="124"/>
      <c r="D141" s="117">
        <v>335.54</v>
      </c>
      <c r="E141" s="120"/>
      <c r="F141" s="116">
        <v>6</v>
      </c>
      <c r="G141" s="124" t="s">
        <v>201</v>
      </c>
      <c r="H141" s="124">
        <v>102017</v>
      </c>
      <c r="I141" s="117"/>
      <c r="J141" s="120"/>
      <c r="K141" s="135">
        <v>6</v>
      </c>
      <c r="L141" s="124" t="s">
        <v>196</v>
      </c>
      <c r="M141" s="124">
        <v>90917</v>
      </c>
      <c r="N141" s="117">
        <v>69.599999999999994</v>
      </c>
      <c r="O141" s="120"/>
      <c r="P141" s="116">
        <v>6</v>
      </c>
      <c r="Q141" s="124" t="s">
        <v>201</v>
      </c>
      <c r="R141" s="124">
        <v>102017</v>
      </c>
      <c r="S141" s="117"/>
    </row>
    <row r="142" spans="1:19" ht="14.4" thickBot="1" x14ac:dyDescent="0.3">
      <c r="B142" s="128"/>
      <c r="C142" s="121" t="s">
        <v>183</v>
      </c>
      <c r="D142" s="134">
        <f>SUM(D136:D141)</f>
        <v>2013.24</v>
      </c>
      <c r="E142" s="120"/>
      <c r="F142" s="116">
        <v>7</v>
      </c>
      <c r="G142" s="124" t="s">
        <v>200</v>
      </c>
      <c r="H142" s="131">
        <v>81617</v>
      </c>
      <c r="I142" s="117"/>
      <c r="J142" s="120"/>
      <c r="K142" s="135">
        <v>7</v>
      </c>
      <c r="L142" s="124" t="s">
        <v>199</v>
      </c>
      <c r="M142" s="124">
        <v>51917</v>
      </c>
      <c r="N142" s="117">
        <v>69.599999999999994</v>
      </c>
      <c r="O142" s="120"/>
      <c r="P142" s="116">
        <v>7</v>
      </c>
      <c r="Q142" s="124" t="s">
        <v>200</v>
      </c>
      <c r="R142" s="131">
        <v>81617</v>
      </c>
      <c r="S142" s="117"/>
    </row>
    <row r="143" spans="1:19" ht="14.4" thickTop="1" x14ac:dyDescent="0.25">
      <c r="E143" s="120"/>
      <c r="F143" s="116">
        <v>8</v>
      </c>
      <c r="G143" s="124" t="s">
        <v>291</v>
      </c>
      <c r="H143" s="124">
        <v>102017</v>
      </c>
      <c r="I143" s="117"/>
      <c r="J143" s="120"/>
      <c r="K143" s="135">
        <v>8</v>
      </c>
      <c r="L143" s="124" t="s">
        <v>199</v>
      </c>
      <c r="M143" s="124">
        <v>52017</v>
      </c>
      <c r="N143" s="117">
        <v>69.599999999999994</v>
      </c>
      <c r="O143" s="120"/>
      <c r="P143" s="116">
        <v>8</v>
      </c>
      <c r="Q143" s="124" t="s">
        <v>291</v>
      </c>
      <c r="R143" s="124">
        <v>102017</v>
      </c>
      <c r="S143" s="117"/>
    </row>
    <row r="144" spans="1:19" x14ac:dyDescent="0.25">
      <c r="E144" s="120"/>
      <c r="F144" s="116">
        <v>9</v>
      </c>
      <c r="G144" s="124" t="s">
        <v>291</v>
      </c>
      <c r="H144" s="124">
        <v>102018</v>
      </c>
      <c r="I144" s="117"/>
      <c r="J144" s="120"/>
      <c r="K144" s="135">
        <v>9</v>
      </c>
      <c r="L144" s="124" t="s">
        <v>198</v>
      </c>
      <c r="M144" s="124">
        <v>111917</v>
      </c>
      <c r="N144" s="117">
        <v>69.599999999999994</v>
      </c>
      <c r="O144" s="120"/>
      <c r="P144" s="116">
        <v>9</v>
      </c>
      <c r="Q144" s="124" t="s">
        <v>291</v>
      </c>
      <c r="R144" s="124">
        <v>102018</v>
      </c>
      <c r="S144" s="117"/>
    </row>
    <row r="145" spans="1:19" ht="15.6" x14ac:dyDescent="0.3">
      <c r="B145" s="190" t="s">
        <v>263</v>
      </c>
      <c r="C145" s="190"/>
      <c r="D145" s="190"/>
      <c r="E145" s="120"/>
      <c r="F145" s="116">
        <v>10</v>
      </c>
      <c r="G145" s="124" t="s">
        <v>291</v>
      </c>
      <c r="H145" s="124">
        <v>102019</v>
      </c>
      <c r="I145" s="117"/>
      <c r="J145" s="120"/>
      <c r="K145" s="135">
        <v>10</v>
      </c>
      <c r="L145" s="124" t="s">
        <v>197</v>
      </c>
      <c r="M145" s="124">
        <v>81617</v>
      </c>
      <c r="N145" s="117">
        <v>69.599999999999994</v>
      </c>
      <c r="O145" s="120"/>
      <c r="P145" s="116">
        <v>10</v>
      </c>
      <c r="Q145" s="124" t="s">
        <v>291</v>
      </c>
      <c r="R145" s="124">
        <v>102019</v>
      </c>
      <c r="S145" s="117"/>
    </row>
    <row r="146" spans="1:19" x14ac:dyDescent="0.25">
      <c r="B146" s="127" t="s">
        <v>187</v>
      </c>
      <c r="C146" s="127" t="s">
        <v>207</v>
      </c>
      <c r="D146" s="127" t="s">
        <v>185</v>
      </c>
      <c r="E146" s="120"/>
      <c r="F146" s="116"/>
      <c r="G146" s="124" t="s">
        <v>291</v>
      </c>
      <c r="H146" s="124">
        <v>102020</v>
      </c>
      <c r="I146" s="117"/>
      <c r="J146" s="120"/>
      <c r="K146" s="135">
        <v>11</v>
      </c>
      <c r="L146" s="124" t="s">
        <v>196</v>
      </c>
      <c r="M146" s="124">
        <v>121917</v>
      </c>
      <c r="N146" s="117">
        <v>69.599999999999994</v>
      </c>
      <c r="O146" s="120"/>
      <c r="P146" s="116">
        <v>11</v>
      </c>
      <c r="Q146" s="124" t="s">
        <v>291</v>
      </c>
      <c r="R146" s="124">
        <v>102020</v>
      </c>
      <c r="S146" s="117"/>
    </row>
    <row r="147" spans="1:19" x14ac:dyDescent="0.25">
      <c r="A147" s="116">
        <v>1</v>
      </c>
      <c r="B147" s="124" t="s">
        <v>190</v>
      </c>
      <c r="C147" s="124">
        <v>93017</v>
      </c>
      <c r="D147" s="117">
        <v>335.54</v>
      </c>
      <c r="E147" s="120"/>
      <c r="F147" s="116"/>
      <c r="G147" s="124" t="s">
        <v>291</v>
      </c>
      <c r="H147" s="124">
        <v>102021</v>
      </c>
      <c r="I147" s="117"/>
      <c r="J147" s="120"/>
      <c r="K147" s="135">
        <v>12</v>
      </c>
      <c r="L147" s="124"/>
      <c r="M147" s="124"/>
      <c r="N147" s="117">
        <v>69.599999999999994</v>
      </c>
      <c r="O147" s="120"/>
      <c r="P147" s="116">
        <v>12</v>
      </c>
      <c r="Q147" s="124" t="s">
        <v>291</v>
      </c>
      <c r="R147" s="124">
        <v>102021</v>
      </c>
      <c r="S147" s="117"/>
    </row>
    <row r="148" spans="1:19" x14ac:dyDescent="0.25">
      <c r="A148" s="116">
        <v>2</v>
      </c>
      <c r="B148" s="119" t="s">
        <v>189</v>
      </c>
      <c r="C148" s="124">
        <v>92917</v>
      </c>
      <c r="D148" s="117">
        <v>335.54</v>
      </c>
      <c r="E148" s="120"/>
      <c r="F148" s="116"/>
      <c r="G148" s="124" t="s">
        <v>291</v>
      </c>
      <c r="H148" s="124">
        <v>102022</v>
      </c>
      <c r="I148" s="117"/>
      <c r="J148" s="120"/>
      <c r="K148" s="135">
        <v>13</v>
      </c>
      <c r="L148" s="124"/>
      <c r="M148" s="124"/>
      <c r="N148" s="117">
        <v>69.599999999999994</v>
      </c>
      <c r="O148" s="120"/>
      <c r="P148" s="116">
        <v>13</v>
      </c>
      <c r="Q148" s="124" t="s">
        <v>291</v>
      </c>
      <c r="R148" s="124">
        <v>102022</v>
      </c>
      <c r="S148" s="117"/>
    </row>
    <row r="149" spans="1:19" x14ac:dyDescent="0.25">
      <c r="A149" s="116">
        <v>3</v>
      </c>
      <c r="B149" s="150" t="s">
        <v>290</v>
      </c>
      <c r="C149" s="124">
        <v>92917</v>
      </c>
      <c r="D149" s="117">
        <v>335.54</v>
      </c>
      <c r="E149" s="120"/>
      <c r="G149" s="124" t="s">
        <v>291</v>
      </c>
      <c r="H149" s="124">
        <v>102023</v>
      </c>
      <c r="I149" s="117"/>
      <c r="J149" s="120"/>
      <c r="K149" s="135">
        <v>14</v>
      </c>
      <c r="L149" s="124" t="s">
        <v>195</v>
      </c>
      <c r="M149" s="124">
        <v>121217</v>
      </c>
      <c r="N149" s="117">
        <v>69.599999999999994</v>
      </c>
      <c r="O149" s="120"/>
      <c r="P149" s="116">
        <v>14</v>
      </c>
      <c r="Q149" s="124" t="s">
        <v>291</v>
      </c>
      <c r="R149" s="124">
        <v>102023</v>
      </c>
      <c r="S149" s="117"/>
    </row>
    <row r="150" spans="1:19" x14ac:dyDescent="0.25">
      <c r="A150" s="116">
        <v>4</v>
      </c>
      <c r="B150" s="119"/>
      <c r="C150" s="124"/>
      <c r="D150" s="117">
        <v>335.54</v>
      </c>
      <c r="E150" s="120"/>
      <c r="G150" s="124" t="s">
        <v>291</v>
      </c>
      <c r="H150" s="124">
        <v>102024</v>
      </c>
      <c r="I150" s="117"/>
      <c r="J150" s="120"/>
      <c r="K150" s="135">
        <v>15</v>
      </c>
      <c r="L150" s="124" t="s">
        <v>195</v>
      </c>
      <c r="M150" s="124">
        <v>121217</v>
      </c>
      <c r="N150" s="117">
        <v>69.599999999999994</v>
      </c>
      <c r="O150" s="120"/>
      <c r="P150" s="116">
        <v>15</v>
      </c>
      <c r="Q150" s="124" t="s">
        <v>291</v>
      </c>
      <c r="R150" s="124">
        <v>102024</v>
      </c>
      <c r="S150" s="117"/>
    </row>
    <row r="151" spans="1:19" x14ac:dyDescent="0.25">
      <c r="A151" s="116">
        <v>5</v>
      </c>
      <c r="B151" s="119"/>
      <c r="C151" s="124"/>
      <c r="D151" s="117">
        <v>335.54</v>
      </c>
      <c r="E151" s="120"/>
      <c r="G151" s="124" t="s">
        <v>291</v>
      </c>
      <c r="H151" s="124">
        <v>102025</v>
      </c>
      <c r="I151" s="117"/>
      <c r="J151" s="120"/>
      <c r="K151" s="135">
        <v>16</v>
      </c>
      <c r="L151" s="124" t="s">
        <v>195</v>
      </c>
      <c r="M151" s="124">
        <v>120917</v>
      </c>
      <c r="N151" s="117">
        <v>69.599999999999994</v>
      </c>
      <c r="O151" s="120"/>
      <c r="P151" s="116">
        <v>16</v>
      </c>
      <c r="Q151" s="124" t="s">
        <v>291</v>
      </c>
      <c r="R151" s="124">
        <v>102025</v>
      </c>
      <c r="S151" s="117"/>
    </row>
    <row r="152" spans="1:19" x14ac:dyDescent="0.25">
      <c r="A152" s="116">
        <v>6</v>
      </c>
      <c r="B152" s="128"/>
      <c r="C152" s="124"/>
      <c r="D152" s="117">
        <v>335.54</v>
      </c>
      <c r="E152" s="120"/>
      <c r="G152" s="124" t="s">
        <v>291</v>
      </c>
      <c r="H152" s="124">
        <v>102026</v>
      </c>
      <c r="I152" s="117"/>
      <c r="J152" s="120"/>
      <c r="K152" s="135">
        <v>17</v>
      </c>
      <c r="L152" s="124" t="s">
        <v>194</v>
      </c>
      <c r="M152" s="124">
        <v>81617</v>
      </c>
      <c r="N152" s="117">
        <v>69.599999999999994</v>
      </c>
      <c r="O152" s="120"/>
      <c r="P152" s="116">
        <v>17</v>
      </c>
      <c r="Q152" s="124" t="s">
        <v>291</v>
      </c>
      <c r="R152" s="124">
        <v>102026</v>
      </c>
      <c r="S152" s="117"/>
    </row>
    <row r="153" spans="1:19" ht="14.4" thickBot="1" x14ac:dyDescent="0.3">
      <c r="B153" s="128"/>
      <c r="C153" s="121" t="s">
        <v>183</v>
      </c>
      <c r="D153" s="134">
        <f>SUM(D147:D152)</f>
        <v>2013.24</v>
      </c>
      <c r="E153" s="120"/>
      <c r="H153" s="121" t="s">
        <v>183</v>
      </c>
      <c r="I153" s="133">
        <f>SUM(I136:J152)</f>
        <v>69.599999999999994</v>
      </c>
      <c r="J153" s="120"/>
      <c r="K153" s="135">
        <v>18</v>
      </c>
      <c r="L153" s="124" t="s">
        <v>194</v>
      </c>
      <c r="M153" s="124">
        <v>81617</v>
      </c>
      <c r="N153" s="117">
        <v>69.599999999999994</v>
      </c>
      <c r="O153" s="120"/>
      <c r="P153" s="136"/>
      <c r="Q153" s="124"/>
      <c r="R153" s="121" t="s">
        <v>183</v>
      </c>
      <c r="S153" s="133">
        <f>SUM(S136:S152)</f>
        <v>69.599999999999994</v>
      </c>
    </row>
    <row r="154" spans="1:19" ht="14.4" thickTop="1" x14ac:dyDescent="0.25">
      <c r="E154" s="120"/>
      <c r="J154" s="120"/>
      <c r="K154" s="135">
        <v>19</v>
      </c>
      <c r="L154" s="124" t="s">
        <v>194</v>
      </c>
      <c r="M154" s="124">
        <v>81617</v>
      </c>
      <c r="N154" s="117">
        <v>69.599999999999994</v>
      </c>
      <c r="O154" s="120"/>
    </row>
    <row r="155" spans="1:19" x14ac:dyDescent="0.25">
      <c r="E155" s="120"/>
      <c r="J155" s="120"/>
      <c r="K155" s="135">
        <v>20</v>
      </c>
      <c r="L155" s="124" t="s">
        <v>194</v>
      </c>
      <c r="M155" s="124">
        <v>81617</v>
      </c>
      <c r="N155" s="117">
        <v>69.599999999999994</v>
      </c>
      <c r="O155" s="120"/>
    </row>
    <row r="156" spans="1:19" x14ac:dyDescent="0.25">
      <c r="E156" s="120"/>
      <c r="J156" s="120"/>
      <c r="K156" s="135">
        <v>21</v>
      </c>
      <c r="L156" s="124" t="s">
        <v>194</v>
      </c>
      <c r="M156" s="124">
        <v>81617</v>
      </c>
      <c r="N156" s="117">
        <v>69.599999999999994</v>
      </c>
      <c r="O156" s="120"/>
    </row>
    <row r="157" spans="1:19" ht="15.6" x14ac:dyDescent="0.3">
      <c r="B157" s="190" t="s">
        <v>264</v>
      </c>
      <c r="C157" s="190"/>
      <c r="D157" s="190"/>
      <c r="E157" s="120"/>
      <c r="G157" s="191" t="s">
        <v>278</v>
      </c>
      <c r="H157" s="191"/>
      <c r="I157" s="191"/>
      <c r="J157" s="120"/>
      <c r="K157" s="135">
        <v>22</v>
      </c>
      <c r="L157" s="124" t="s">
        <v>194</v>
      </c>
      <c r="M157" s="124">
        <v>81617</v>
      </c>
      <c r="N157" s="117">
        <v>69.599999999999994</v>
      </c>
      <c r="O157" s="120"/>
      <c r="Q157" s="191" t="s">
        <v>306</v>
      </c>
      <c r="R157" s="191"/>
      <c r="S157" s="191"/>
    </row>
    <row r="158" spans="1:19" x14ac:dyDescent="0.25">
      <c r="B158" s="127" t="s">
        <v>187</v>
      </c>
      <c r="C158" s="127" t="s">
        <v>207</v>
      </c>
      <c r="D158" s="127" t="s">
        <v>185</v>
      </c>
      <c r="E158" s="120"/>
      <c r="G158" s="127" t="s">
        <v>187</v>
      </c>
      <c r="H158" s="127" t="s">
        <v>207</v>
      </c>
      <c r="I158" s="127" t="s">
        <v>185</v>
      </c>
      <c r="J158" s="120"/>
      <c r="K158" s="135">
        <v>23</v>
      </c>
      <c r="L158" s="124" t="s">
        <v>194</v>
      </c>
      <c r="M158" s="124">
        <v>81617</v>
      </c>
      <c r="N158" s="117">
        <v>69.599999999999994</v>
      </c>
      <c r="O158" s="120"/>
      <c r="Q158" s="127" t="s">
        <v>187</v>
      </c>
      <c r="R158" s="127" t="s">
        <v>207</v>
      </c>
      <c r="S158" s="127" t="s">
        <v>185</v>
      </c>
    </row>
    <row r="159" spans="1:19" x14ac:dyDescent="0.25">
      <c r="A159" s="116">
        <v>1</v>
      </c>
      <c r="B159" s="124" t="s">
        <v>190</v>
      </c>
      <c r="C159" s="124">
        <v>93017</v>
      </c>
      <c r="D159" s="117">
        <v>335.54</v>
      </c>
      <c r="E159" s="120"/>
      <c r="F159" s="136">
        <v>1</v>
      </c>
      <c r="G159" s="124" t="s">
        <v>190</v>
      </c>
      <c r="H159" s="124">
        <v>93017</v>
      </c>
      <c r="I159" s="117">
        <v>335.54</v>
      </c>
      <c r="J159" s="120"/>
      <c r="K159" s="135">
        <v>24</v>
      </c>
      <c r="L159" s="124" t="s">
        <v>194</v>
      </c>
      <c r="M159" s="124">
        <v>81617</v>
      </c>
      <c r="N159" s="117">
        <v>69.599999999999994</v>
      </c>
      <c r="O159" s="120"/>
      <c r="P159" s="116">
        <v>1</v>
      </c>
      <c r="Q159" s="124" t="s">
        <v>206</v>
      </c>
      <c r="R159" s="124">
        <v>21040</v>
      </c>
      <c r="S159" s="117">
        <v>69.599999999999994</v>
      </c>
    </row>
    <row r="160" spans="1:19" x14ac:dyDescent="0.25">
      <c r="A160" s="116">
        <v>2</v>
      </c>
      <c r="B160" s="119" t="s">
        <v>189</v>
      </c>
      <c r="C160" s="124">
        <v>92917</v>
      </c>
      <c r="D160" s="117">
        <v>335.54</v>
      </c>
      <c r="E160" s="120"/>
      <c r="F160" s="136">
        <v>2</v>
      </c>
      <c r="G160" s="119" t="s">
        <v>189</v>
      </c>
      <c r="H160" s="124">
        <v>92917</v>
      </c>
      <c r="I160" s="117">
        <v>335.54</v>
      </c>
      <c r="J160" s="120"/>
      <c r="K160" s="135">
        <v>25</v>
      </c>
      <c r="L160" s="124" t="s">
        <v>194</v>
      </c>
      <c r="M160" s="124">
        <v>81617</v>
      </c>
      <c r="N160" s="117">
        <v>69.599999999999994</v>
      </c>
      <c r="O160" s="120"/>
      <c r="P160" s="116">
        <v>2</v>
      </c>
      <c r="Q160" s="124" t="s">
        <v>204</v>
      </c>
      <c r="R160" s="124">
        <v>60117</v>
      </c>
      <c r="S160" s="117"/>
    </row>
    <row r="161" spans="1:19" x14ac:dyDescent="0.25">
      <c r="A161" s="116">
        <v>3</v>
      </c>
      <c r="B161" s="150" t="s">
        <v>290</v>
      </c>
      <c r="C161" s="124">
        <v>92917</v>
      </c>
      <c r="D161" s="117">
        <v>335.54</v>
      </c>
      <c r="E161" s="120"/>
      <c r="F161" s="136">
        <v>3</v>
      </c>
      <c r="G161" s="150" t="s">
        <v>290</v>
      </c>
      <c r="H161" s="124">
        <v>92917</v>
      </c>
      <c r="I161" s="117">
        <v>335.54</v>
      </c>
      <c r="J161" s="120"/>
      <c r="K161" s="135">
        <v>26</v>
      </c>
      <c r="L161" s="124" t="s">
        <v>194</v>
      </c>
      <c r="M161" s="124">
        <v>81617</v>
      </c>
      <c r="N161" s="117">
        <v>69.599999999999994</v>
      </c>
      <c r="O161" s="120"/>
      <c r="P161" s="116">
        <v>3</v>
      </c>
      <c r="Q161" s="124">
        <v>330</v>
      </c>
      <c r="R161" s="124">
        <v>81717</v>
      </c>
      <c r="S161" s="117"/>
    </row>
    <row r="162" spans="1:19" x14ac:dyDescent="0.25">
      <c r="A162" s="116">
        <v>4</v>
      </c>
      <c r="B162" s="119"/>
      <c r="C162" s="124"/>
      <c r="D162" s="117">
        <v>335.54</v>
      </c>
      <c r="E162" s="120"/>
      <c r="F162" s="136">
        <v>4</v>
      </c>
      <c r="G162" s="150" t="s">
        <v>290</v>
      </c>
      <c r="H162" s="124">
        <v>92917</v>
      </c>
      <c r="I162" s="117">
        <v>335.54</v>
      </c>
      <c r="J162" s="120"/>
      <c r="K162" s="135">
        <v>27</v>
      </c>
      <c r="L162" s="124" t="s">
        <v>194</v>
      </c>
      <c r="M162" s="124">
        <v>81617</v>
      </c>
      <c r="N162" s="117">
        <v>69.599999999999994</v>
      </c>
      <c r="O162" s="120"/>
      <c r="P162" s="116">
        <v>4</v>
      </c>
      <c r="Q162" s="124" t="s">
        <v>291</v>
      </c>
      <c r="R162" s="124">
        <v>50617</v>
      </c>
      <c r="S162" s="117"/>
    </row>
    <row r="163" spans="1:19" x14ac:dyDescent="0.25">
      <c r="A163" s="116">
        <v>5</v>
      </c>
      <c r="B163" s="119"/>
      <c r="C163" s="124"/>
      <c r="D163" s="117">
        <v>335.54</v>
      </c>
      <c r="E163" s="120"/>
      <c r="F163" s="136">
        <v>5</v>
      </c>
      <c r="G163" s="150" t="s">
        <v>290</v>
      </c>
      <c r="H163" s="124">
        <v>92917</v>
      </c>
      <c r="I163" s="117">
        <v>335.54</v>
      </c>
      <c r="J163" s="120"/>
      <c r="K163" s="135">
        <v>28</v>
      </c>
      <c r="L163" s="124" t="s">
        <v>194</v>
      </c>
      <c r="M163" s="124">
        <v>81617</v>
      </c>
      <c r="N163" s="117">
        <v>69.599999999999994</v>
      </c>
      <c r="O163" s="120"/>
      <c r="P163" s="116">
        <v>5</v>
      </c>
      <c r="Q163" s="124" t="s">
        <v>293</v>
      </c>
      <c r="R163" s="124">
        <v>11283</v>
      </c>
      <c r="S163" s="117"/>
    </row>
    <row r="164" spans="1:19" x14ac:dyDescent="0.25">
      <c r="A164" s="116">
        <v>6</v>
      </c>
      <c r="B164" s="128"/>
      <c r="C164" s="124"/>
      <c r="D164" s="117">
        <v>335.54</v>
      </c>
      <c r="E164" s="120"/>
      <c r="F164" s="136">
        <v>6</v>
      </c>
      <c r="G164" s="150" t="s">
        <v>290</v>
      </c>
      <c r="H164" s="124">
        <v>92917</v>
      </c>
      <c r="I164" s="117">
        <v>335.54</v>
      </c>
      <c r="J164" s="120"/>
      <c r="K164" s="135">
        <v>29</v>
      </c>
      <c r="L164" s="124" t="s">
        <v>194</v>
      </c>
      <c r="M164" s="124">
        <v>81617</v>
      </c>
      <c r="N164" s="117">
        <v>69.599999999999994</v>
      </c>
      <c r="O164" s="120"/>
      <c r="P164" s="116">
        <v>6</v>
      </c>
      <c r="Q164" s="124" t="s">
        <v>201</v>
      </c>
      <c r="R164" s="124">
        <v>102017</v>
      </c>
      <c r="S164" s="117"/>
    </row>
    <row r="165" spans="1:19" ht="14.4" thickBot="1" x14ac:dyDescent="0.3">
      <c r="B165" s="128"/>
      <c r="C165" s="121" t="s">
        <v>183</v>
      </c>
      <c r="D165" s="134">
        <f>SUM(D159:D164)</f>
        <v>2013.24</v>
      </c>
      <c r="E165" s="120"/>
      <c r="G165" s="150" t="s">
        <v>290</v>
      </c>
      <c r="H165" s="124">
        <v>92917</v>
      </c>
      <c r="I165" s="117">
        <v>335.54</v>
      </c>
      <c r="J165" s="120"/>
      <c r="K165" s="135">
        <v>30</v>
      </c>
      <c r="L165" s="124" t="s">
        <v>194</v>
      </c>
      <c r="M165" s="124">
        <v>81617</v>
      </c>
      <c r="N165" s="117">
        <v>69.599999999999994</v>
      </c>
      <c r="O165" s="120"/>
      <c r="P165" s="116">
        <v>7</v>
      </c>
      <c r="Q165" s="124" t="s">
        <v>200</v>
      </c>
      <c r="R165" s="131">
        <v>81617</v>
      </c>
      <c r="S165" s="117"/>
    </row>
    <row r="166" spans="1:19" ht="14.4" thickTop="1" x14ac:dyDescent="0.25">
      <c r="E166" s="120"/>
      <c r="G166" s="150" t="s">
        <v>290</v>
      </c>
      <c r="H166" s="124">
        <v>92917</v>
      </c>
      <c r="I166" s="117">
        <v>335.54</v>
      </c>
      <c r="J166" s="120"/>
      <c r="K166" s="135">
        <v>31</v>
      </c>
      <c r="L166" s="124" t="s">
        <v>194</v>
      </c>
      <c r="M166" s="124">
        <v>81617</v>
      </c>
      <c r="N166" s="117">
        <v>69.599999999999994</v>
      </c>
      <c r="O166" s="120"/>
      <c r="P166" s="116">
        <v>8</v>
      </c>
      <c r="Q166" s="124" t="s">
        <v>291</v>
      </c>
      <c r="R166" s="124">
        <v>102017</v>
      </c>
      <c r="S166" s="117"/>
    </row>
    <row r="167" spans="1:19" x14ac:dyDescent="0.25">
      <c r="E167" s="120"/>
      <c r="G167" s="150" t="s">
        <v>290</v>
      </c>
      <c r="H167" s="124">
        <v>92917</v>
      </c>
      <c r="I167" s="117">
        <v>335.54</v>
      </c>
      <c r="J167" s="120"/>
      <c r="K167" s="135">
        <v>32</v>
      </c>
      <c r="L167" s="124" t="s">
        <v>194</v>
      </c>
      <c r="M167" s="124">
        <v>81617</v>
      </c>
      <c r="N167" s="117">
        <v>69.599999999999994</v>
      </c>
      <c r="O167" s="120"/>
      <c r="P167" s="116">
        <v>9</v>
      </c>
      <c r="Q167" s="124" t="s">
        <v>291</v>
      </c>
      <c r="R167" s="124">
        <v>102018</v>
      </c>
      <c r="S167" s="117"/>
    </row>
    <row r="168" spans="1:19" x14ac:dyDescent="0.25">
      <c r="E168" s="120"/>
      <c r="G168" s="150" t="s">
        <v>290</v>
      </c>
      <c r="H168" s="124">
        <v>92917</v>
      </c>
      <c r="I168" s="117">
        <v>335.54</v>
      </c>
      <c r="J168" s="120"/>
      <c r="K168" s="135">
        <v>33</v>
      </c>
      <c r="L168" s="124" t="s">
        <v>194</v>
      </c>
      <c r="M168" s="124">
        <v>81617</v>
      </c>
      <c r="N168" s="117">
        <v>69.599999999999994</v>
      </c>
      <c r="O168" s="120"/>
      <c r="P168" s="116">
        <v>10</v>
      </c>
      <c r="Q168" s="124" t="s">
        <v>291</v>
      </c>
      <c r="R168" s="124">
        <v>102019</v>
      </c>
      <c r="S168" s="117"/>
    </row>
    <row r="169" spans="1:19" x14ac:dyDescent="0.25">
      <c r="E169" s="120"/>
      <c r="G169" s="150" t="s">
        <v>290</v>
      </c>
      <c r="H169" s="124">
        <v>92917</v>
      </c>
      <c r="I169" s="117">
        <v>335.54</v>
      </c>
      <c r="J169" s="120"/>
      <c r="K169" s="135">
        <v>34</v>
      </c>
      <c r="L169" s="124"/>
      <c r="M169" s="124"/>
      <c r="N169" s="117"/>
      <c r="O169" s="120"/>
      <c r="P169" s="116">
        <v>11</v>
      </c>
      <c r="Q169" s="124" t="s">
        <v>291</v>
      </c>
      <c r="R169" s="124">
        <v>102020</v>
      </c>
      <c r="S169" s="117"/>
    </row>
    <row r="170" spans="1:19" x14ac:dyDescent="0.25">
      <c r="E170" s="120"/>
      <c r="G170" s="150" t="s">
        <v>290</v>
      </c>
      <c r="H170" s="124">
        <v>92917</v>
      </c>
      <c r="I170" s="117">
        <v>335.54</v>
      </c>
      <c r="J170" s="120"/>
      <c r="K170" s="135">
        <v>35</v>
      </c>
      <c r="L170" s="124"/>
      <c r="M170" s="124"/>
      <c r="N170" s="117"/>
      <c r="O170" s="120"/>
      <c r="P170" s="116">
        <v>12</v>
      </c>
      <c r="Q170" s="124" t="s">
        <v>291</v>
      </c>
      <c r="R170" s="124">
        <v>102021</v>
      </c>
      <c r="S170" s="117"/>
    </row>
    <row r="171" spans="1:19" x14ac:dyDescent="0.25">
      <c r="E171" s="120"/>
      <c r="G171" s="150" t="s">
        <v>290</v>
      </c>
      <c r="H171" s="124">
        <v>92917</v>
      </c>
      <c r="I171" s="117">
        <v>335.54</v>
      </c>
      <c r="J171" s="120"/>
      <c r="K171" s="135">
        <v>36</v>
      </c>
      <c r="L171" s="124" t="s">
        <v>194</v>
      </c>
      <c r="M171" s="124">
        <v>81617</v>
      </c>
      <c r="N171" s="117">
        <v>69.599999999999994</v>
      </c>
      <c r="O171" s="120"/>
      <c r="P171" s="116">
        <v>13</v>
      </c>
      <c r="Q171" s="124" t="s">
        <v>291</v>
      </c>
      <c r="R171" s="124">
        <v>102022</v>
      </c>
      <c r="S171" s="117"/>
    </row>
    <row r="172" spans="1:19" x14ac:dyDescent="0.25">
      <c r="E172" s="120"/>
      <c r="G172" s="150" t="s">
        <v>290</v>
      </c>
      <c r="H172" s="124">
        <v>92917</v>
      </c>
      <c r="I172" s="117">
        <v>335.54</v>
      </c>
      <c r="J172" s="120"/>
      <c r="K172" s="135">
        <v>37</v>
      </c>
      <c r="L172" s="124"/>
      <c r="M172" s="124"/>
      <c r="N172" s="117"/>
      <c r="O172" s="120"/>
      <c r="P172" s="116">
        <v>14</v>
      </c>
      <c r="Q172" s="124" t="s">
        <v>291</v>
      </c>
      <c r="R172" s="124">
        <v>102023</v>
      </c>
      <c r="S172" s="117"/>
    </row>
    <row r="173" spans="1:19" x14ac:dyDescent="0.25">
      <c r="E173" s="120"/>
      <c r="G173" s="150" t="s">
        <v>290</v>
      </c>
      <c r="H173" s="124">
        <v>92917</v>
      </c>
      <c r="I173" s="117">
        <v>335.54</v>
      </c>
      <c r="J173" s="120"/>
      <c r="K173" s="135">
        <v>38</v>
      </c>
      <c r="L173" s="124"/>
      <c r="M173" s="124"/>
      <c r="N173" s="117"/>
      <c r="O173" s="120"/>
      <c r="P173" s="116">
        <v>15</v>
      </c>
      <c r="Q173" s="124" t="s">
        <v>291</v>
      </c>
      <c r="R173" s="124">
        <v>102024</v>
      </c>
      <c r="S173" s="117"/>
    </row>
    <row r="174" spans="1:19" x14ac:dyDescent="0.25">
      <c r="E174" s="120"/>
      <c r="G174" s="150" t="s">
        <v>290</v>
      </c>
      <c r="H174" s="124">
        <v>92917</v>
      </c>
      <c r="I174" s="117">
        <v>335.54</v>
      </c>
      <c r="J174" s="120"/>
      <c r="K174" s="135">
        <v>39</v>
      </c>
      <c r="L174" s="124"/>
      <c r="M174" s="124"/>
      <c r="N174" s="117"/>
      <c r="O174" s="120"/>
      <c r="P174" s="116">
        <v>16</v>
      </c>
      <c r="Q174" s="124" t="s">
        <v>291</v>
      </c>
      <c r="R174" s="124">
        <v>102025</v>
      </c>
      <c r="S174" s="117"/>
    </row>
    <row r="175" spans="1:19" x14ac:dyDescent="0.25">
      <c r="E175" s="120"/>
      <c r="G175" s="150" t="s">
        <v>290</v>
      </c>
      <c r="H175" s="124">
        <v>92917</v>
      </c>
      <c r="I175" s="117">
        <v>335.54</v>
      </c>
      <c r="J175" s="120"/>
      <c r="K175" s="135">
        <v>40</v>
      </c>
      <c r="L175" s="124"/>
      <c r="M175" s="124"/>
      <c r="N175" s="117"/>
      <c r="O175" s="120"/>
      <c r="P175" s="116">
        <v>17</v>
      </c>
      <c r="Q175" s="124" t="s">
        <v>291</v>
      </c>
      <c r="R175" s="124">
        <v>102026</v>
      </c>
      <c r="S175" s="117"/>
    </row>
    <row r="176" spans="1:19" x14ac:dyDescent="0.25">
      <c r="E176" s="120"/>
      <c r="G176" s="150" t="s">
        <v>290</v>
      </c>
      <c r="H176" s="124">
        <v>92917</v>
      </c>
      <c r="I176" s="117">
        <v>335.54</v>
      </c>
      <c r="J176" s="120"/>
      <c r="K176" s="135">
        <v>41</v>
      </c>
      <c r="L176" s="124"/>
      <c r="M176" s="124"/>
      <c r="N176" s="117"/>
      <c r="O176" s="120"/>
      <c r="P176" s="136"/>
      <c r="Q176" s="124" t="s">
        <v>291</v>
      </c>
      <c r="R176" s="124">
        <v>102027</v>
      </c>
      <c r="S176" s="117"/>
    </row>
    <row r="177" spans="1:19" ht="14.4" thickBot="1" x14ac:dyDescent="0.3">
      <c r="E177" s="120"/>
      <c r="G177" s="128"/>
      <c r="H177" s="121" t="s">
        <v>183</v>
      </c>
      <c r="I177" s="134">
        <f>SUM(I159:I176)</f>
        <v>6039.72</v>
      </c>
      <c r="J177" s="120"/>
      <c r="K177" s="135"/>
      <c r="L177" s="124"/>
      <c r="M177" s="121" t="s">
        <v>183</v>
      </c>
      <c r="N177" s="133">
        <f>SUM(N136:N176)</f>
        <v>2366.3999999999987</v>
      </c>
      <c r="O177" s="120"/>
      <c r="Q177" s="124"/>
      <c r="R177" s="121" t="s">
        <v>183</v>
      </c>
      <c r="S177" s="133">
        <f>SUM(S159:S176)</f>
        <v>69.599999999999994</v>
      </c>
    </row>
    <row r="178" spans="1:19" ht="14.4" thickTop="1" x14ac:dyDescent="0.25">
      <c r="E178" s="120"/>
      <c r="J178" s="120"/>
      <c r="K178" s="116"/>
      <c r="O178" s="120"/>
    </row>
    <row r="179" spans="1:19" x14ac:dyDescent="0.25">
      <c r="E179" s="120"/>
      <c r="J179" s="120"/>
      <c r="K179" s="116"/>
      <c r="O179" s="120"/>
    </row>
    <row r="180" spans="1:19" ht="15.6" x14ac:dyDescent="0.3">
      <c r="B180" s="190" t="s">
        <v>265</v>
      </c>
      <c r="C180" s="190"/>
      <c r="D180" s="190"/>
      <c r="E180" s="120"/>
      <c r="F180" s="135"/>
      <c r="G180" s="191" t="s">
        <v>277</v>
      </c>
      <c r="H180" s="191"/>
      <c r="I180" s="191"/>
      <c r="J180" s="120"/>
      <c r="K180" s="135"/>
      <c r="L180" s="191" t="s">
        <v>288</v>
      </c>
      <c r="M180" s="191"/>
      <c r="N180" s="191"/>
      <c r="O180" s="120"/>
      <c r="Q180" s="190" t="s">
        <v>307</v>
      </c>
      <c r="R180" s="190"/>
      <c r="S180" s="190"/>
    </row>
    <row r="181" spans="1:19" x14ac:dyDescent="0.25">
      <c r="B181" s="127" t="s">
        <v>187</v>
      </c>
      <c r="C181" s="127" t="s">
        <v>207</v>
      </c>
      <c r="D181" s="127" t="s">
        <v>185</v>
      </c>
      <c r="E181" s="120"/>
      <c r="F181" s="135"/>
      <c r="G181" s="127" t="s">
        <v>187</v>
      </c>
      <c r="H181" s="127" t="s">
        <v>186</v>
      </c>
      <c r="I181" s="127" t="s">
        <v>185</v>
      </c>
      <c r="J181" s="120"/>
      <c r="K181" s="135"/>
      <c r="L181" s="127" t="s">
        <v>187</v>
      </c>
      <c r="M181" s="127" t="s">
        <v>186</v>
      </c>
      <c r="N181" s="127" t="s">
        <v>185</v>
      </c>
      <c r="O181" s="120"/>
      <c r="Q181" s="127" t="s">
        <v>187</v>
      </c>
      <c r="R181" s="127" t="s">
        <v>207</v>
      </c>
      <c r="S181" s="127" t="s">
        <v>185</v>
      </c>
    </row>
    <row r="182" spans="1:19" x14ac:dyDescent="0.25">
      <c r="A182" s="116">
        <v>1</v>
      </c>
      <c r="B182" s="124" t="s">
        <v>190</v>
      </c>
      <c r="C182" s="124">
        <v>93017</v>
      </c>
      <c r="D182" s="117">
        <v>335.54</v>
      </c>
      <c r="E182" s="120"/>
      <c r="F182" s="135">
        <v>1</v>
      </c>
      <c r="G182" s="126" t="s">
        <v>205</v>
      </c>
      <c r="H182" s="124">
        <v>10317</v>
      </c>
      <c r="I182" s="117">
        <v>69.599999999999994</v>
      </c>
      <c r="J182" s="120"/>
      <c r="K182" s="135">
        <v>1</v>
      </c>
      <c r="L182" s="126" t="s">
        <v>286</v>
      </c>
      <c r="M182" s="124">
        <v>10317</v>
      </c>
      <c r="N182" s="117">
        <v>69.599999999999994</v>
      </c>
      <c r="O182" s="120"/>
      <c r="P182" s="116">
        <v>1</v>
      </c>
      <c r="Q182" s="124" t="s">
        <v>190</v>
      </c>
      <c r="R182" s="124">
        <v>93017</v>
      </c>
      <c r="S182" s="117">
        <v>335.54</v>
      </c>
    </row>
    <row r="183" spans="1:19" x14ac:dyDescent="0.25">
      <c r="A183" s="116">
        <v>2</v>
      </c>
      <c r="B183" s="119" t="s">
        <v>189</v>
      </c>
      <c r="C183" s="124">
        <v>92917</v>
      </c>
      <c r="D183" s="117">
        <v>335.54</v>
      </c>
      <c r="E183" s="120"/>
      <c r="F183" s="135">
        <v>2</v>
      </c>
      <c r="G183" s="119" t="s">
        <v>203</v>
      </c>
      <c r="H183" s="124">
        <v>20717</v>
      </c>
      <c r="I183" s="117">
        <v>69.599999999999994</v>
      </c>
      <c r="J183" s="120"/>
      <c r="K183" s="135">
        <v>2</v>
      </c>
      <c r="L183" s="150" t="s">
        <v>287</v>
      </c>
      <c r="M183" s="124">
        <v>20717</v>
      </c>
      <c r="N183" s="117">
        <v>69.599999999999994</v>
      </c>
      <c r="O183" s="120"/>
      <c r="P183" s="116">
        <v>2</v>
      </c>
      <c r="Q183" s="119" t="s">
        <v>189</v>
      </c>
      <c r="R183" s="124">
        <v>92917</v>
      </c>
      <c r="S183" s="117">
        <v>335.54</v>
      </c>
    </row>
    <row r="184" spans="1:19" x14ac:dyDescent="0.25">
      <c r="A184" s="116">
        <v>3</v>
      </c>
      <c r="B184" s="150" t="s">
        <v>290</v>
      </c>
      <c r="C184" s="124">
        <v>92917</v>
      </c>
      <c r="D184" s="117">
        <v>335.54</v>
      </c>
      <c r="E184" s="120"/>
      <c r="F184" s="135">
        <v>3</v>
      </c>
      <c r="G184" s="119" t="s">
        <v>202</v>
      </c>
      <c r="H184" s="124">
        <v>877358</v>
      </c>
      <c r="I184" s="117">
        <v>69.599999999999994</v>
      </c>
      <c r="J184" s="120"/>
      <c r="K184" s="135">
        <v>3</v>
      </c>
      <c r="L184" s="119" t="s">
        <v>202</v>
      </c>
      <c r="M184" s="124">
        <v>877358</v>
      </c>
      <c r="N184" s="117">
        <v>69.599999999999994</v>
      </c>
      <c r="O184" s="120"/>
      <c r="P184" s="116">
        <v>3</v>
      </c>
      <c r="Q184" s="150" t="s">
        <v>290</v>
      </c>
      <c r="R184" s="124">
        <v>92917</v>
      </c>
      <c r="S184" s="117">
        <v>335.54</v>
      </c>
    </row>
    <row r="185" spans="1:19" x14ac:dyDescent="0.25">
      <c r="A185" s="116">
        <v>4</v>
      </c>
      <c r="B185" s="119"/>
      <c r="C185" s="124"/>
      <c r="D185" s="117">
        <v>335.54</v>
      </c>
      <c r="E185" s="120"/>
      <c r="F185" s="135">
        <v>4</v>
      </c>
      <c r="G185" s="150" t="s">
        <v>292</v>
      </c>
      <c r="H185" s="124">
        <v>121917</v>
      </c>
      <c r="I185" s="117">
        <v>69.599999999999994</v>
      </c>
      <c r="J185" s="120"/>
      <c r="K185" s="135">
        <v>4</v>
      </c>
      <c r="L185" s="150" t="s">
        <v>292</v>
      </c>
      <c r="M185" s="124">
        <v>121917</v>
      </c>
      <c r="N185" s="117">
        <v>69.599999999999994</v>
      </c>
      <c r="O185" s="120"/>
      <c r="P185" s="116">
        <v>4</v>
      </c>
      <c r="Q185" s="119"/>
      <c r="R185" s="124"/>
      <c r="S185" s="117">
        <v>335.54</v>
      </c>
    </row>
    <row r="186" spans="1:19" x14ac:dyDescent="0.25">
      <c r="A186" s="116">
        <v>5</v>
      </c>
      <c r="B186" s="119"/>
      <c r="C186" s="124"/>
      <c r="D186" s="117">
        <v>335.54</v>
      </c>
      <c r="E186" s="120"/>
      <c r="F186" s="135">
        <v>5</v>
      </c>
      <c r="G186" s="124" t="s">
        <v>196</v>
      </c>
      <c r="H186" s="124">
        <v>122017</v>
      </c>
      <c r="I186" s="117">
        <v>69.599999999999994</v>
      </c>
      <c r="J186" s="120"/>
      <c r="K186" s="135">
        <v>5</v>
      </c>
      <c r="L186" s="124" t="s">
        <v>196</v>
      </c>
      <c r="M186" s="124">
        <v>122017</v>
      </c>
      <c r="N186" s="117">
        <v>69.599999999999994</v>
      </c>
      <c r="O186" s="120"/>
      <c r="P186" s="116">
        <v>5</v>
      </c>
      <c r="Q186" s="119"/>
      <c r="R186" s="124"/>
      <c r="S186" s="117">
        <v>335.54</v>
      </c>
    </row>
    <row r="187" spans="1:19" x14ac:dyDescent="0.25">
      <c r="A187" s="116">
        <v>6</v>
      </c>
      <c r="B187" s="128"/>
      <c r="C187" s="124"/>
      <c r="D187" s="117">
        <v>335.54</v>
      </c>
      <c r="E187" s="120"/>
      <c r="F187" s="135">
        <v>6</v>
      </c>
      <c r="G187" s="124" t="s">
        <v>196</v>
      </c>
      <c r="H187" s="124">
        <v>90917</v>
      </c>
      <c r="I187" s="117">
        <v>69.599999999999994</v>
      </c>
      <c r="J187" s="120"/>
      <c r="K187" s="135">
        <v>6</v>
      </c>
      <c r="L187" s="124" t="s">
        <v>196</v>
      </c>
      <c r="M187" s="124">
        <v>90917</v>
      </c>
      <c r="N187" s="117">
        <v>69.599999999999994</v>
      </c>
      <c r="O187" s="120"/>
      <c r="P187" s="116">
        <v>6</v>
      </c>
      <c r="Q187" s="128"/>
      <c r="R187" s="124"/>
      <c r="S187" s="117">
        <v>335.54</v>
      </c>
    </row>
    <row r="188" spans="1:19" ht="14.4" thickBot="1" x14ac:dyDescent="0.3">
      <c r="B188" s="128"/>
      <c r="C188" s="121" t="s">
        <v>183</v>
      </c>
      <c r="D188" s="134">
        <f>SUM(D182:D187)</f>
        <v>2013.24</v>
      </c>
      <c r="E188" s="120"/>
      <c r="F188" s="135">
        <v>7</v>
      </c>
      <c r="G188" s="124" t="s">
        <v>199</v>
      </c>
      <c r="H188" s="124">
        <v>51917</v>
      </c>
      <c r="I188" s="117">
        <v>69.599999999999994</v>
      </c>
      <c r="J188" s="120"/>
      <c r="K188" s="135">
        <v>7</v>
      </c>
      <c r="L188" s="124" t="s">
        <v>199</v>
      </c>
      <c r="M188" s="124">
        <v>51917</v>
      </c>
      <c r="N188" s="117">
        <v>69.599999999999994</v>
      </c>
      <c r="O188" s="120"/>
      <c r="Q188" s="128"/>
      <c r="R188" s="121" t="s">
        <v>183</v>
      </c>
      <c r="S188" s="134">
        <f>SUM(S182:S187)</f>
        <v>2013.24</v>
      </c>
    </row>
    <row r="189" spans="1:19" ht="14.4" thickTop="1" x14ac:dyDescent="0.25">
      <c r="E189" s="120"/>
      <c r="F189" s="135">
        <v>8</v>
      </c>
      <c r="G189" s="124" t="s">
        <v>199</v>
      </c>
      <c r="H189" s="124">
        <v>52017</v>
      </c>
      <c r="I189" s="117">
        <v>69.599999999999994</v>
      </c>
      <c r="J189" s="120"/>
      <c r="K189" s="135">
        <v>8</v>
      </c>
      <c r="L189" s="124" t="s">
        <v>199</v>
      </c>
      <c r="M189" s="124">
        <v>52017</v>
      </c>
      <c r="N189" s="117">
        <v>69.599999999999994</v>
      </c>
      <c r="O189" s="120"/>
    </row>
    <row r="190" spans="1:19" x14ac:dyDescent="0.25">
      <c r="E190" s="120"/>
      <c r="F190" s="135">
        <v>9</v>
      </c>
      <c r="G190" s="124" t="s">
        <v>198</v>
      </c>
      <c r="H190" s="124">
        <v>111917</v>
      </c>
      <c r="I190" s="117">
        <v>69.599999999999994</v>
      </c>
      <c r="J190" s="120"/>
      <c r="K190" s="135">
        <v>9</v>
      </c>
      <c r="L190" s="124" t="s">
        <v>198</v>
      </c>
      <c r="M190" s="124">
        <v>111917</v>
      </c>
      <c r="N190" s="117">
        <v>69.599999999999994</v>
      </c>
      <c r="O190" s="120"/>
    </row>
    <row r="191" spans="1:19" ht="15.6" x14ac:dyDescent="0.3">
      <c r="B191" s="190" t="s">
        <v>289</v>
      </c>
      <c r="C191" s="190"/>
      <c r="D191" s="190"/>
      <c r="E191" s="120"/>
      <c r="F191" s="135">
        <v>10</v>
      </c>
      <c r="G191" s="124" t="s">
        <v>197</v>
      </c>
      <c r="H191" s="124">
        <v>81617</v>
      </c>
      <c r="I191" s="117">
        <v>69.599999999999994</v>
      </c>
      <c r="J191" s="120"/>
      <c r="K191" s="135">
        <v>10</v>
      </c>
      <c r="L191" s="124" t="s">
        <v>197</v>
      </c>
      <c r="M191" s="124">
        <v>81617</v>
      </c>
      <c r="N191" s="117">
        <v>69.599999999999994</v>
      </c>
      <c r="O191" s="120"/>
      <c r="Q191" s="190" t="s">
        <v>308</v>
      </c>
      <c r="R191" s="190"/>
      <c r="S191" s="190"/>
    </row>
    <row r="192" spans="1:19" x14ac:dyDescent="0.25">
      <c r="B192" s="127" t="s">
        <v>187</v>
      </c>
      <c r="C192" s="127" t="s">
        <v>207</v>
      </c>
      <c r="D192" s="127" t="s">
        <v>185</v>
      </c>
      <c r="E192" s="120"/>
      <c r="F192" s="135">
        <v>11</v>
      </c>
      <c r="G192" s="124" t="s">
        <v>196</v>
      </c>
      <c r="H192" s="124">
        <v>121917</v>
      </c>
      <c r="I192" s="117">
        <v>69.599999999999994</v>
      </c>
      <c r="J192" s="120"/>
      <c r="K192" s="135">
        <v>11</v>
      </c>
      <c r="L192" s="124" t="s">
        <v>196</v>
      </c>
      <c r="M192" s="124">
        <v>121917</v>
      </c>
      <c r="N192" s="117">
        <v>69.599999999999994</v>
      </c>
      <c r="O192" s="120"/>
      <c r="Q192" s="127" t="s">
        <v>187</v>
      </c>
      <c r="R192" s="127" t="s">
        <v>207</v>
      </c>
      <c r="S192" s="127" t="s">
        <v>185</v>
      </c>
    </row>
    <row r="193" spans="1:19" x14ac:dyDescent="0.25">
      <c r="A193" s="116">
        <v>1</v>
      </c>
      <c r="B193" s="124" t="s">
        <v>190</v>
      </c>
      <c r="C193" s="124">
        <v>93017</v>
      </c>
      <c r="D193" s="117">
        <v>335.54</v>
      </c>
      <c r="E193" s="120"/>
      <c r="F193" s="135">
        <v>12</v>
      </c>
      <c r="G193" s="124"/>
      <c r="H193" s="124"/>
      <c r="I193" s="117">
        <v>69.599999999999994</v>
      </c>
      <c r="J193" s="120"/>
      <c r="K193" s="135">
        <v>12</v>
      </c>
      <c r="L193" s="124"/>
      <c r="M193" s="124"/>
      <c r="N193" s="117">
        <v>69.599999999999994</v>
      </c>
      <c r="O193" s="120"/>
      <c r="P193" s="116">
        <v>1</v>
      </c>
      <c r="Q193" s="124" t="s">
        <v>190</v>
      </c>
      <c r="R193" s="124">
        <v>93017</v>
      </c>
      <c r="S193" s="117">
        <v>335.54</v>
      </c>
    </row>
    <row r="194" spans="1:19" x14ac:dyDescent="0.25">
      <c r="A194" s="116">
        <v>2</v>
      </c>
      <c r="B194" s="119" t="s">
        <v>189</v>
      </c>
      <c r="C194" s="124">
        <v>92917</v>
      </c>
      <c r="D194" s="117">
        <v>335.54</v>
      </c>
      <c r="E194" s="120"/>
      <c r="F194" s="135">
        <v>13</v>
      </c>
      <c r="G194" s="124"/>
      <c r="H194" s="124"/>
      <c r="I194" s="117">
        <v>69.599999999999994</v>
      </c>
      <c r="J194" s="120"/>
      <c r="K194" s="135">
        <v>13</v>
      </c>
      <c r="L194" s="124"/>
      <c r="M194" s="124"/>
      <c r="N194" s="117">
        <v>69.599999999999994</v>
      </c>
      <c r="O194" s="120"/>
      <c r="P194" s="116">
        <v>2</v>
      </c>
      <c r="Q194" s="119" t="s">
        <v>189</v>
      </c>
      <c r="R194" s="124">
        <v>92917</v>
      </c>
      <c r="S194" s="117">
        <v>335.54</v>
      </c>
    </row>
    <row r="195" spans="1:19" x14ac:dyDescent="0.25">
      <c r="A195" s="116">
        <v>3</v>
      </c>
      <c r="B195" s="150" t="s">
        <v>290</v>
      </c>
      <c r="C195" s="124">
        <v>92917</v>
      </c>
      <c r="D195" s="117">
        <v>335.54</v>
      </c>
      <c r="E195" s="120"/>
      <c r="F195" s="135">
        <v>14</v>
      </c>
      <c r="G195" s="124" t="s">
        <v>195</v>
      </c>
      <c r="H195" s="124">
        <v>121217</v>
      </c>
      <c r="I195" s="117">
        <v>69.599999999999994</v>
      </c>
      <c r="J195" s="120"/>
      <c r="K195" s="135">
        <v>14</v>
      </c>
      <c r="L195" s="124" t="s">
        <v>195</v>
      </c>
      <c r="M195" s="124">
        <v>121217</v>
      </c>
      <c r="N195" s="117">
        <v>69.599999999999994</v>
      </c>
      <c r="O195" s="120"/>
      <c r="P195" s="116">
        <v>3</v>
      </c>
      <c r="Q195" s="150" t="s">
        <v>290</v>
      </c>
      <c r="R195" s="124">
        <v>92917</v>
      </c>
      <c r="S195" s="117">
        <v>335.54</v>
      </c>
    </row>
    <row r="196" spans="1:19" x14ac:dyDescent="0.25">
      <c r="A196" s="116">
        <v>4</v>
      </c>
      <c r="B196" s="150" t="s">
        <v>290</v>
      </c>
      <c r="C196" s="124">
        <v>92917</v>
      </c>
      <c r="D196" s="117">
        <v>335.54</v>
      </c>
      <c r="E196" s="120"/>
      <c r="F196" s="135">
        <v>15</v>
      </c>
      <c r="G196" s="124" t="s">
        <v>195</v>
      </c>
      <c r="H196" s="124">
        <v>121217</v>
      </c>
      <c r="I196" s="117">
        <v>69.599999999999994</v>
      </c>
      <c r="J196" s="120"/>
      <c r="K196" s="135">
        <v>15</v>
      </c>
      <c r="L196" s="124" t="s">
        <v>195</v>
      </c>
      <c r="M196" s="124">
        <v>121217</v>
      </c>
      <c r="N196" s="117">
        <v>69.599999999999994</v>
      </c>
      <c r="O196" s="120"/>
      <c r="P196" s="116">
        <v>4</v>
      </c>
      <c r="Q196" s="150" t="s">
        <v>290</v>
      </c>
      <c r="R196" s="124">
        <v>92917</v>
      </c>
      <c r="S196" s="117">
        <v>335.54</v>
      </c>
    </row>
    <row r="197" spans="1:19" x14ac:dyDescent="0.25">
      <c r="A197" s="116">
        <v>5</v>
      </c>
      <c r="B197" s="150" t="s">
        <v>290</v>
      </c>
      <c r="C197" s="124">
        <v>92917</v>
      </c>
      <c r="D197" s="117">
        <v>335.54</v>
      </c>
      <c r="E197" s="120"/>
      <c r="F197" s="135">
        <v>16</v>
      </c>
      <c r="G197" s="124" t="s">
        <v>195</v>
      </c>
      <c r="H197" s="124">
        <v>120917</v>
      </c>
      <c r="I197" s="117">
        <v>69.599999999999994</v>
      </c>
      <c r="J197" s="120"/>
      <c r="K197" s="135">
        <v>16</v>
      </c>
      <c r="L197" s="124" t="s">
        <v>195</v>
      </c>
      <c r="M197" s="124">
        <v>120917</v>
      </c>
      <c r="N197" s="117">
        <v>69.599999999999994</v>
      </c>
      <c r="O197" s="120"/>
      <c r="P197" s="116">
        <v>5</v>
      </c>
      <c r="Q197" s="150" t="s">
        <v>290</v>
      </c>
      <c r="R197" s="124">
        <v>92917</v>
      </c>
      <c r="S197" s="117">
        <v>335.54</v>
      </c>
    </row>
    <row r="198" spans="1:19" x14ac:dyDescent="0.25">
      <c r="A198" s="116">
        <v>6</v>
      </c>
      <c r="B198" s="150" t="s">
        <v>290</v>
      </c>
      <c r="C198" s="124">
        <v>92917</v>
      </c>
      <c r="D198" s="117">
        <v>335.54</v>
      </c>
      <c r="E198" s="120"/>
      <c r="F198" s="135">
        <v>17</v>
      </c>
      <c r="G198" s="124" t="s">
        <v>194</v>
      </c>
      <c r="H198" s="124">
        <v>81617</v>
      </c>
      <c r="I198" s="117">
        <v>69.599999999999994</v>
      </c>
      <c r="J198" s="120"/>
      <c r="K198" s="135">
        <v>17</v>
      </c>
      <c r="L198" s="124" t="s">
        <v>194</v>
      </c>
      <c r="M198" s="124">
        <v>81617</v>
      </c>
      <c r="N198" s="117">
        <v>69.599999999999994</v>
      </c>
      <c r="O198" s="120"/>
      <c r="P198" s="116">
        <v>6</v>
      </c>
      <c r="Q198" s="150" t="s">
        <v>290</v>
      </c>
      <c r="R198" s="124">
        <v>92917</v>
      </c>
      <c r="S198" s="117">
        <v>335.54</v>
      </c>
    </row>
    <row r="199" spans="1:19" x14ac:dyDescent="0.25">
      <c r="B199" s="150" t="s">
        <v>290</v>
      </c>
      <c r="C199" s="124">
        <v>92917</v>
      </c>
      <c r="D199" s="117">
        <v>335.54</v>
      </c>
      <c r="E199" s="120"/>
      <c r="F199" s="135">
        <v>18</v>
      </c>
      <c r="G199" s="124" t="s">
        <v>193</v>
      </c>
      <c r="H199" s="124">
        <v>120617</v>
      </c>
      <c r="I199" s="117">
        <v>69.599999999999994</v>
      </c>
      <c r="J199" s="120"/>
      <c r="K199" s="135">
        <v>18</v>
      </c>
      <c r="L199" s="124" t="s">
        <v>194</v>
      </c>
      <c r="M199" s="124">
        <v>81617</v>
      </c>
      <c r="N199" s="117">
        <v>69.599999999999994</v>
      </c>
      <c r="O199" s="120"/>
      <c r="Q199" s="150" t="s">
        <v>290</v>
      </c>
      <c r="R199" s="124">
        <v>92917</v>
      </c>
      <c r="S199" s="117">
        <v>335.54</v>
      </c>
    </row>
    <row r="200" spans="1:19" x14ac:dyDescent="0.25">
      <c r="A200" s="136"/>
      <c r="B200" s="150" t="s">
        <v>290</v>
      </c>
      <c r="C200" s="124">
        <v>92917</v>
      </c>
      <c r="D200" s="117">
        <v>335.54</v>
      </c>
      <c r="E200" s="120"/>
      <c r="F200" s="135">
        <v>19</v>
      </c>
      <c r="G200" s="124"/>
      <c r="H200" s="124"/>
      <c r="I200" s="117">
        <v>69.599999999999994</v>
      </c>
      <c r="J200" s="120"/>
      <c r="K200" s="135">
        <v>19</v>
      </c>
      <c r="L200" s="124" t="s">
        <v>194</v>
      </c>
      <c r="M200" s="124">
        <v>81617</v>
      </c>
      <c r="N200" s="117">
        <v>69.599999999999994</v>
      </c>
      <c r="O200" s="120"/>
      <c r="P200" s="136"/>
      <c r="Q200" s="150" t="s">
        <v>290</v>
      </c>
      <c r="R200" s="124">
        <v>92917</v>
      </c>
      <c r="S200" s="117">
        <v>335.54</v>
      </c>
    </row>
    <row r="201" spans="1:19" x14ac:dyDescent="0.25">
      <c r="A201" s="136"/>
      <c r="B201" s="150" t="s">
        <v>290</v>
      </c>
      <c r="C201" s="124">
        <v>92917</v>
      </c>
      <c r="D201" s="117">
        <v>335.54</v>
      </c>
      <c r="E201" s="120"/>
      <c r="F201" s="135">
        <v>20</v>
      </c>
      <c r="G201" s="124"/>
      <c r="H201" s="124"/>
      <c r="I201" s="117">
        <v>69.599999999999994</v>
      </c>
      <c r="J201" s="120"/>
      <c r="L201" s="124" t="s">
        <v>194</v>
      </c>
      <c r="M201" s="124">
        <v>81617</v>
      </c>
      <c r="N201" s="117">
        <v>69.599999999999994</v>
      </c>
      <c r="O201" s="120"/>
      <c r="P201" s="136"/>
      <c r="Q201" s="150" t="s">
        <v>290</v>
      </c>
      <c r="R201" s="124">
        <v>92917</v>
      </c>
      <c r="S201" s="117">
        <v>335.54</v>
      </c>
    </row>
    <row r="202" spans="1:19" x14ac:dyDescent="0.25">
      <c r="A202" s="136"/>
      <c r="B202" s="150" t="s">
        <v>290</v>
      </c>
      <c r="C202" s="124">
        <v>92917</v>
      </c>
      <c r="D202" s="117">
        <v>335.54</v>
      </c>
      <c r="E202" s="120"/>
      <c r="F202" s="135">
        <v>21</v>
      </c>
      <c r="G202" s="124"/>
      <c r="H202" s="124"/>
      <c r="I202" s="117">
        <v>69.599999999999994</v>
      </c>
      <c r="J202" s="120"/>
      <c r="L202" s="124" t="s">
        <v>194</v>
      </c>
      <c r="M202" s="124">
        <v>81617</v>
      </c>
      <c r="N202" s="117">
        <v>69.599999999999994</v>
      </c>
      <c r="O202" s="120"/>
      <c r="P202" s="136"/>
      <c r="Q202" s="150" t="s">
        <v>290</v>
      </c>
      <c r="R202" s="124">
        <v>92917</v>
      </c>
      <c r="S202" s="117">
        <v>335.54</v>
      </c>
    </row>
    <row r="203" spans="1:19" ht="14.4" thickBot="1" x14ac:dyDescent="0.3">
      <c r="A203" s="136"/>
      <c r="B203" s="128"/>
      <c r="C203" s="121" t="s">
        <v>183</v>
      </c>
      <c r="D203" s="134">
        <f>SUM(D193:D202)</f>
        <v>3355.4</v>
      </c>
      <c r="E203" s="120"/>
      <c r="F203" s="135">
        <v>22</v>
      </c>
      <c r="G203" s="124"/>
      <c r="H203" s="121" t="s">
        <v>183</v>
      </c>
      <c r="I203" s="133">
        <f>SUM(I182:I202)</f>
        <v>1461.5999999999997</v>
      </c>
      <c r="J203" s="120"/>
      <c r="L203" s="124"/>
      <c r="M203" s="121" t="s">
        <v>183</v>
      </c>
      <c r="N203" s="133">
        <f>SUM(N182:N202)</f>
        <v>1461.5999999999997</v>
      </c>
      <c r="O203" s="120"/>
      <c r="P203" s="136"/>
      <c r="Q203" s="128"/>
      <c r="R203" s="121" t="s">
        <v>183</v>
      </c>
      <c r="S203" s="134">
        <f>SUM(S193:S202)</f>
        <v>3355.4</v>
      </c>
    </row>
    <row r="204" spans="1:19" ht="14.4" thickTop="1" x14ac:dyDescent="0.25">
      <c r="A204" s="136"/>
      <c r="E204" s="120"/>
      <c r="F204" s="135"/>
      <c r="J204" s="120"/>
      <c r="O204" s="120"/>
    </row>
    <row r="205" spans="1:19" x14ac:dyDescent="0.25">
      <c r="A205" s="136"/>
      <c r="E205" s="120"/>
      <c r="J205" s="120"/>
      <c r="O205" s="120"/>
    </row>
    <row r="206" spans="1:19" ht="15.6" x14ac:dyDescent="0.3">
      <c r="B206" s="190" t="s">
        <v>266</v>
      </c>
      <c r="C206" s="190"/>
      <c r="D206" s="190"/>
      <c r="E206" s="120"/>
      <c r="F206" s="116"/>
      <c r="G206" s="190" t="s">
        <v>279</v>
      </c>
      <c r="H206" s="190"/>
      <c r="I206" s="190"/>
      <c r="J206" s="120"/>
      <c r="K206" s="116"/>
      <c r="L206" s="190" t="s">
        <v>297</v>
      </c>
      <c r="M206" s="190"/>
      <c r="N206" s="190"/>
      <c r="O206" s="120"/>
      <c r="Q206" s="190" t="s">
        <v>309</v>
      </c>
      <c r="R206" s="190"/>
      <c r="S206" s="190"/>
    </row>
    <row r="207" spans="1:19" x14ac:dyDescent="0.25">
      <c r="B207" s="127" t="s">
        <v>187</v>
      </c>
      <c r="C207" s="127" t="s">
        <v>207</v>
      </c>
      <c r="D207" s="127" t="s">
        <v>185</v>
      </c>
      <c r="E207" s="120"/>
      <c r="F207" s="116"/>
      <c r="G207" s="127" t="s">
        <v>187</v>
      </c>
      <c r="H207" s="127" t="s">
        <v>207</v>
      </c>
      <c r="I207" s="127" t="s">
        <v>185</v>
      </c>
      <c r="J207" s="120"/>
      <c r="K207" s="116"/>
      <c r="L207" s="127" t="s">
        <v>187</v>
      </c>
      <c r="M207" s="127" t="s">
        <v>207</v>
      </c>
      <c r="N207" s="127" t="s">
        <v>185</v>
      </c>
      <c r="O207" s="120"/>
      <c r="Q207" s="127" t="s">
        <v>187</v>
      </c>
      <c r="R207" s="127" t="s">
        <v>207</v>
      </c>
      <c r="S207" s="127" t="s">
        <v>185</v>
      </c>
    </row>
    <row r="208" spans="1:19" x14ac:dyDescent="0.25">
      <c r="A208" s="116">
        <v>1</v>
      </c>
      <c r="B208" s="124" t="s">
        <v>190</v>
      </c>
      <c r="C208" s="124">
        <v>93017</v>
      </c>
      <c r="D208" s="117">
        <v>335.54</v>
      </c>
      <c r="E208" s="120"/>
      <c r="F208" s="116">
        <v>1</v>
      </c>
      <c r="G208" s="124" t="s">
        <v>190</v>
      </c>
      <c r="H208" s="124">
        <v>93017</v>
      </c>
      <c r="I208" s="117">
        <v>335.54</v>
      </c>
      <c r="J208" s="120"/>
      <c r="K208" s="116">
        <v>1</v>
      </c>
      <c r="L208" s="124" t="s">
        <v>190</v>
      </c>
      <c r="M208" s="124">
        <v>93017</v>
      </c>
      <c r="N208" s="117">
        <v>335.54</v>
      </c>
      <c r="O208" s="120"/>
      <c r="P208" s="116">
        <v>1</v>
      </c>
      <c r="Q208" s="124" t="s">
        <v>316</v>
      </c>
      <c r="R208" s="124">
        <v>93017</v>
      </c>
      <c r="S208" s="117">
        <v>335.54</v>
      </c>
    </row>
    <row r="209" spans="1:19" x14ac:dyDescent="0.25">
      <c r="A209" s="116">
        <v>2</v>
      </c>
      <c r="B209" s="119" t="s">
        <v>189</v>
      </c>
      <c r="C209" s="124">
        <v>92917</v>
      </c>
      <c r="D209" s="117">
        <v>335.54</v>
      </c>
      <c r="E209" s="120"/>
      <c r="F209" s="116">
        <v>2</v>
      </c>
      <c r="G209" s="119" t="s">
        <v>189</v>
      </c>
      <c r="H209" s="124">
        <v>92917</v>
      </c>
      <c r="I209" s="117">
        <v>335.54</v>
      </c>
      <c r="J209" s="120"/>
      <c r="K209" s="116">
        <v>2</v>
      </c>
      <c r="L209" s="119" t="s">
        <v>189</v>
      </c>
      <c r="M209" s="124">
        <v>92917</v>
      </c>
      <c r="N209" s="117">
        <v>335.54</v>
      </c>
      <c r="O209" s="120"/>
      <c r="P209" s="116">
        <v>2</v>
      </c>
      <c r="Q209" s="124" t="s">
        <v>317</v>
      </c>
      <c r="R209" s="124">
        <v>93017</v>
      </c>
      <c r="S209" s="117">
        <v>335.54</v>
      </c>
    </row>
    <row r="210" spans="1:19" x14ac:dyDescent="0.25">
      <c r="A210" s="116">
        <v>3</v>
      </c>
      <c r="B210" s="150" t="s">
        <v>290</v>
      </c>
      <c r="C210" s="124">
        <v>92917</v>
      </c>
      <c r="D210" s="117">
        <v>335.54</v>
      </c>
      <c r="E210" s="120"/>
      <c r="F210" s="116">
        <v>3</v>
      </c>
      <c r="G210" s="150" t="s">
        <v>290</v>
      </c>
      <c r="H210" s="124">
        <v>92917</v>
      </c>
      <c r="I210" s="117">
        <v>335.54</v>
      </c>
      <c r="J210" s="120"/>
      <c r="K210" s="116">
        <v>3</v>
      </c>
      <c r="L210" s="150" t="s">
        <v>290</v>
      </c>
      <c r="M210" s="124">
        <v>92917</v>
      </c>
      <c r="N210" s="117">
        <v>335.54</v>
      </c>
      <c r="O210" s="120"/>
      <c r="P210" s="116">
        <v>3</v>
      </c>
      <c r="Q210" s="124" t="s">
        <v>310</v>
      </c>
      <c r="R210" s="124">
        <v>93017</v>
      </c>
      <c r="S210" s="117">
        <v>335.54</v>
      </c>
    </row>
    <row r="211" spans="1:19" x14ac:dyDescent="0.25">
      <c r="A211" s="116">
        <v>4</v>
      </c>
      <c r="B211" s="119"/>
      <c r="C211" s="124"/>
      <c r="D211" s="117">
        <v>335.54</v>
      </c>
      <c r="E211" s="120"/>
      <c r="F211" s="116">
        <v>4</v>
      </c>
      <c r="G211" s="150" t="s">
        <v>290</v>
      </c>
      <c r="H211" s="124">
        <v>92917</v>
      </c>
      <c r="I211" s="117">
        <v>335.54</v>
      </c>
      <c r="J211" s="120"/>
      <c r="K211" s="116">
        <v>4</v>
      </c>
      <c r="L211" s="150" t="s">
        <v>290</v>
      </c>
      <c r="M211" s="124">
        <v>92917</v>
      </c>
      <c r="N211" s="117">
        <v>335.54</v>
      </c>
      <c r="O211" s="120"/>
      <c r="P211" s="116">
        <v>4</v>
      </c>
      <c r="Q211" s="150" t="s">
        <v>132</v>
      </c>
      <c r="R211" s="124">
        <v>92917</v>
      </c>
      <c r="S211" s="117">
        <v>335.54</v>
      </c>
    </row>
    <row r="212" spans="1:19" x14ac:dyDescent="0.25">
      <c r="A212" s="116">
        <v>5</v>
      </c>
      <c r="B212" s="119"/>
      <c r="C212" s="124"/>
      <c r="D212" s="117">
        <v>335.54</v>
      </c>
      <c r="E212" s="120"/>
      <c r="F212" s="116">
        <v>5</v>
      </c>
      <c r="G212" s="150" t="s">
        <v>290</v>
      </c>
      <c r="H212" s="124">
        <v>92917</v>
      </c>
      <c r="I212" s="117">
        <v>335.54</v>
      </c>
      <c r="J212" s="120"/>
      <c r="K212" s="116">
        <v>5</v>
      </c>
      <c r="L212" s="150" t="s">
        <v>290</v>
      </c>
      <c r="M212" s="124">
        <v>92917</v>
      </c>
      <c r="N212" s="117">
        <v>335.54</v>
      </c>
      <c r="O212" s="120"/>
      <c r="P212" s="116">
        <v>5</v>
      </c>
      <c r="Q212" s="150" t="s">
        <v>318</v>
      </c>
      <c r="R212" s="124">
        <v>92917</v>
      </c>
      <c r="S212" s="117">
        <v>335.54</v>
      </c>
    </row>
    <row r="213" spans="1:19" x14ac:dyDescent="0.25">
      <c r="A213" s="116">
        <v>6</v>
      </c>
      <c r="B213" s="119"/>
      <c r="C213" s="124"/>
      <c r="D213" s="117">
        <v>336.54</v>
      </c>
      <c r="E213" s="120"/>
      <c r="F213" s="116">
        <v>6</v>
      </c>
      <c r="G213" s="150" t="s">
        <v>290</v>
      </c>
      <c r="H213" s="124">
        <v>92917</v>
      </c>
      <c r="I213" s="117">
        <v>335.54</v>
      </c>
      <c r="J213" s="120"/>
      <c r="K213" s="116">
        <v>6</v>
      </c>
      <c r="L213" s="150" t="s">
        <v>290</v>
      </c>
      <c r="M213" s="124">
        <v>92917</v>
      </c>
      <c r="N213" s="117">
        <v>335.54</v>
      </c>
      <c r="O213" s="120"/>
      <c r="P213" s="116">
        <v>6</v>
      </c>
      <c r="Q213" s="150" t="s">
        <v>134</v>
      </c>
      <c r="R213" s="124">
        <v>92917</v>
      </c>
      <c r="S213" s="117">
        <v>335.54</v>
      </c>
    </row>
    <row r="214" spans="1:19" x14ac:dyDescent="0.25">
      <c r="A214" s="116">
        <v>7</v>
      </c>
      <c r="B214" s="119"/>
      <c r="C214" s="124"/>
      <c r="D214" s="117">
        <v>337.54</v>
      </c>
      <c r="E214" s="120"/>
      <c r="F214" s="116"/>
      <c r="G214" s="150" t="s">
        <v>290</v>
      </c>
      <c r="H214" s="124">
        <v>92917</v>
      </c>
      <c r="I214" s="117">
        <v>335.54</v>
      </c>
      <c r="J214" s="120"/>
      <c r="K214" s="116"/>
      <c r="L214" s="150" t="s">
        <v>290</v>
      </c>
      <c r="M214" s="124">
        <v>92917</v>
      </c>
      <c r="N214" s="117">
        <v>335.54</v>
      </c>
      <c r="O214" s="120"/>
      <c r="P214" s="116">
        <v>7</v>
      </c>
      <c r="Q214" s="150" t="s">
        <v>311</v>
      </c>
      <c r="R214" s="124">
        <v>92917</v>
      </c>
      <c r="S214" s="117">
        <v>335.54</v>
      </c>
    </row>
    <row r="215" spans="1:19" x14ac:dyDescent="0.25">
      <c r="A215" s="116">
        <v>8</v>
      </c>
      <c r="B215" s="119"/>
      <c r="C215" s="124"/>
      <c r="D215" s="117">
        <v>338.54</v>
      </c>
      <c r="E215" s="120"/>
      <c r="F215" s="116">
        <v>7</v>
      </c>
      <c r="G215" s="150" t="s">
        <v>290</v>
      </c>
      <c r="H215" s="124">
        <v>92917</v>
      </c>
      <c r="I215" s="117">
        <v>335.54</v>
      </c>
      <c r="J215" s="120"/>
      <c r="K215" s="116">
        <v>7</v>
      </c>
      <c r="L215" s="150" t="s">
        <v>290</v>
      </c>
      <c r="M215" s="124">
        <v>92917</v>
      </c>
      <c r="N215" s="117">
        <v>335.54</v>
      </c>
      <c r="O215" s="120"/>
      <c r="P215" s="116">
        <v>8</v>
      </c>
      <c r="Q215" s="150" t="s">
        <v>220</v>
      </c>
      <c r="R215" s="124">
        <v>92917</v>
      </c>
      <c r="S215" s="117">
        <v>335.54</v>
      </c>
    </row>
    <row r="216" spans="1:19" x14ac:dyDescent="0.25">
      <c r="A216" s="116">
        <v>9</v>
      </c>
      <c r="B216" s="119"/>
      <c r="C216" s="124"/>
      <c r="D216" s="117">
        <v>339.54</v>
      </c>
      <c r="E216" s="120"/>
      <c r="F216" s="116">
        <v>8</v>
      </c>
      <c r="G216" s="150" t="s">
        <v>290</v>
      </c>
      <c r="H216" s="124">
        <v>92917</v>
      </c>
      <c r="I216" s="117">
        <v>335.54</v>
      </c>
      <c r="J216" s="120"/>
      <c r="K216" s="116">
        <v>8</v>
      </c>
      <c r="L216" s="150" t="s">
        <v>290</v>
      </c>
      <c r="M216" s="124">
        <v>92917</v>
      </c>
      <c r="N216" s="117">
        <v>335.54</v>
      </c>
      <c r="O216" s="120"/>
      <c r="P216" s="116">
        <v>9</v>
      </c>
      <c r="Q216" s="150" t="s">
        <v>138</v>
      </c>
      <c r="R216" s="124">
        <v>92917</v>
      </c>
      <c r="S216" s="117">
        <v>335.54</v>
      </c>
    </row>
    <row r="217" spans="1:19" x14ac:dyDescent="0.25">
      <c r="A217" s="116">
        <v>10</v>
      </c>
      <c r="B217" s="119"/>
      <c r="C217" s="124"/>
      <c r="D217" s="117">
        <v>340.54</v>
      </c>
      <c r="E217" s="120"/>
      <c r="F217" s="116">
        <v>9</v>
      </c>
      <c r="G217" s="150" t="s">
        <v>290</v>
      </c>
      <c r="H217" s="124">
        <v>92917</v>
      </c>
      <c r="I217" s="117">
        <v>335.54</v>
      </c>
      <c r="J217" s="120"/>
      <c r="K217" s="116">
        <v>9</v>
      </c>
      <c r="L217" s="150" t="s">
        <v>290</v>
      </c>
      <c r="M217" s="124">
        <v>92917</v>
      </c>
      <c r="N217" s="117">
        <v>335.54</v>
      </c>
      <c r="O217" s="120"/>
      <c r="P217" s="116">
        <v>10</v>
      </c>
      <c r="Q217" s="150" t="s">
        <v>140</v>
      </c>
      <c r="R217" s="124">
        <v>92917</v>
      </c>
      <c r="S217" s="117">
        <v>335.54</v>
      </c>
    </row>
    <row r="218" spans="1:19" x14ac:dyDescent="0.25">
      <c r="A218" s="116">
        <v>11</v>
      </c>
      <c r="B218" s="119"/>
      <c r="C218" s="124"/>
      <c r="D218" s="117">
        <v>341.54</v>
      </c>
      <c r="E218" s="120"/>
      <c r="F218" s="116">
        <v>10</v>
      </c>
      <c r="G218" s="150" t="s">
        <v>290</v>
      </c>
      <c r="H218" s="124">
        <v>92917</v>
      </c>
      <c r="I218" s="117">
        <v>335.54</v>
      </c>
      <c r="J218" s="120"/>
      <c r="K218" s="116">
        <v>10</v>
      </c>
      <c r="L218" s="150" t="s">
        <v>290</v>
      </c>
      <c r="M218" s="124">
        <v>92917</v>
      </c>
      <c r="N218" s="117">
        <v>335.54</v>
      </c>
      <c r="O218" s="120"/>
      <c r="P218" s="116">
        <v>11</v>
      </c>
      <c r="Q218" s="150" t="s">
        <v>142</v>
      </c>
      <c r="R218" s="124">
        <v>92917</v>
      </c>
      <c r="S218" s="117">
        <v>335.54</v>
      </c>
    </row>
    <row r="219" spans="1:19" x14ac:dyDescent="0.25">
      <c r="A219" s="116">
        <v>12</v>
      </c>
      <c r="B219" s="119"/>
      <c r="C219" s="124"/>
      <c r="D219" s="117">
        <v>342.54</v>
      </c>
      <c r="E219" s="120"/>
      <c r="F219" s="116">
        <v>11</v>
      </c>
      <c r="G219" s="128"/>
      <c r="H219" s="124">
        <v>92917</v>
      </c>
      <c r="I219" s="117">
        <v>335.54</v>
      </c>
      <c r="J219" s="120"/>
      <c r="K219" s="116">
        <v>11</v>
      </c>
      <c r="L219" s="128"/>
      <c r="M219" s="124">
        <v>92917</v>
      </c>
      <c r="N219" s="117">
        <v>335.54</v>
      </c>
      <c r="O219" s="120"/>
      <c r="P219" s="116">
        <v>11</v>
      </c>
      <c r="Q219" s="154" t="s">
        <v>312</v>
      </c>
      <c r="R219" s="124">
        <v>92917</v>
      </c>
      <c r="S219" s="117">
        <v>335.54</v>
      </c>
    </row>
    <row r="220" spans="1:19" x14ac:dyDescent="0.25">
      <c r="B220" s="119"/>
      <c r="C220" s="124"/>
      <c r="D220" s="117">
        <v>342.54</v>
      </c>
      <c r="E220" s="120"/>
      <c r="F220" s="116">
        <v>11</v>
      </c>
      <c r="G220" s="128"/>
      <c r="H220" s="124">
        <v>92917</v>
      </c>
      <c r="I220" s="117">
        <v>335.54</v>
      </c>
      <c r="J220" s="120"/>
      <c r="K220" s="116">
        <v>11</v>
      </c>
      <c r="L220" s="128"/>
      <c r="M220" s="124">
        <v>92917</v>
      </c>
      <c r="N220" s="117">
        <v>335.54</v>
      </c>
      <c r="O220" s="120"/>
      <c r="P220" s="136"/>
      <c r="Q220" s="150" t="s">
        <v>313</v>
      </c>
      <c r="R220" s="124">
        <v>92917</v>
      </c>
      <c r="S220" s="117">
        <v>335.54</v>
      </c>
    </row>
    <row r="221" spans="1:19" x14ac:dyDescent="0.25">
      <c r="B221" s="119"/>
      <c r="C221" s="124"/>
      <c r="D221" s="117">
        <v>342.54</v>
      </c>
      <c r="E221" s="120"/>
      <c r="F221" s="116">
        <v>11</v>
      </c>
      <c r="G221" s="128"/>
      <c r="H221" s="124">
        <v>92917</v>
      </c>
      <c r="I221" s="117">
        <v>335.54</v>
      </c>
      <c r="J221" s="120"/>
      <c r="K221" s="116">
        <v>11</v>
      </c>
      <c r="L221" s="128"/>
      <c r="M221" s="124">
        <v>92917</v>
      </c>
      <c r="N221" s="117">
        <v>335.54</v>
      </c>
      <c r="O221" s="120"/>
      <c r="Q221" s="150" t="s">
        <v>314</v>
      </c>
      <c r="R221" s="124">
        <v>92917</v>
      </c>
      <c r="S221" s="117">
        <v>335.54</v>
      </c>
    </row>
    <row r="222" spans="1:19" x14ac:dyDescent="0.25">
      <c r="B222" s="119"/>
      <c r="C222" s="124"/>
      <c r="D222" s="117">
        <v>342.54</v>
      </c>
      <c r="E222" s="120"/>
      <c r="F222" s="116">
        <v>11</v>
      </c>
      <c r="G222" s="128"/>
      <c r="H222" s="124">
        <v>92917</v>
      </c>
      <c r="I222" s="117">
        <v>335.54</v>
      </c>
      <c r="J222" s="120"/>
      <c r="K222" s="116">
        <v>11</v>
      </c>
      <c r="L222" s="128"/>
      <c r="M222" s="124">
        <v>92917</v>
      </c>
      <c r="N222" s="117">
        <v>335.54</v>
      </c>
      <c r="O222" s="120"/>
      <c r="Q222" s="150" t="s">
        <v>315</v>
      </c>
      <c r="R222" s="124"/>
      <c r="S222" s="117"/>
    </row>
    <row r="223" spans="1:19" x14ac:dyDescent="0.25">
      <c r="B223" s="119"/>
      <c r="C223" s="124"/>
      <c r="D223" s="117">
        <v>342.54</v>
      </c>
      <c r="E223" s="120"/>
      <c r="F223" s="116">
        <v>11</v>
      </c>
      <c r="G223" s="128"/>
      <c r="H223" s="124">
        <v>92917</v>
      </c>
      <c r="I223" s="117">
        <v>335.54</v>
      </c>
      <c r="J223" s="120"/>
      <c r="K223" s="116">
        <v>11</v>
      </c>
      <c r="L223" s="128"/>
      <c r="M223" s="124">
        <v>92917</v>
      </c>
      <c r="N223" s="117">
        <v>335.54</v>
      </c>
      <c r="O223" s="120"/>
      <c r="Q223" s="150" t="s">
        <v>319</v>
      </c>
      <c r="R223" s="124"/>
      <c r="S223" s="117"/>
    </row>
    <row r="224" spans="1:19" x14ac:dyDescent="0.25">
      <c r="B224" s="119"/>
      <c r="C224" s="124"/>
      <c r="D224" s="117">
        <v>342.54</v>
      </c>
      <c r="E224" s="120"/>
      <c r="F224" s="116">
        <v>11</v>
      </c>
      <c r="G224" s="128"/>
      <c r="H224" s="124">
        <v>92917</v>
      </c>
      <c r="I224" s="117">
        <v>335.54</v>
      </c>
      <c r="J224" s="120"/>
      <c r="K224" s="116">
        <v>11</v>
      </c>
      <c r="L224" s="128"/>
      <c r="M224" s="124">
        <v>92917</v>
      </c>
      <c r="N224" s="117">
        <v>335.54</v>
      </c>
      <c r="O224" s="120"/>
      <c r="Q224" s="150" t="s">
        <v>320</v>
      </c>
      <c r="R224" s="124">
        <v>92917</v>
      </c>
      <c r="S224" s="117">
        <v>335.54</v>
      </c>
    </row>
    <row r="225" spans="2:19" x14ac:dyDescent="0.25">
      <c r="B225" s="119"/>
      <c r="C225" s="124"/>
      <c r="D225" s="117">
        <v>342.54</v>
      </c>
      <c r="E225" s="120"/>
      <c r="F225" s="116">
        <v>11</v>
      </c>
      <c r="G225" s="128"/>
      <c r="H225" s="124">
        <v>92917</v>
      </c>
      <c r="I225" s="117">
        <v>335.54</v>
      </c>
      <c r="J225" s="120"/>
      <c r="K225" s="116">
        <v>11</v>
      </c>
      <c r="L225" s="128"/>
      <c r="M225" s="124">
        <v>92917</v>
      </c>
      <c r="N225" s="117">
        <v>335.54</v>
      </c>
      <c r="O225" s="120"/>
      <c r="Q225" s="150" t="s">
        <v>321</v>
      </c>
      <c r="R225" s="124">
        <v>92917</v>
      </c>
      <c r="S225" s="117">
        <v>335.54</v>
      </c>
    </row>
    <row r="226" spans="2:19" x14ac:dyDescent="0.25">
      <c r="B226" s="119"/>
      <c r="C226" s="124"/>
      <c r="D226" s="117">
        <v>342.54</v>
      </c>
      <c r="E226" s="120"/>
      <c r="F226" s="116">
        <v>11</v>
      </c>
      <c r="G226" s="128"/>
      <c r="H226" s="124">
        <v>92917</v>
      </c>
      <c r="I226" s="117">
        <v>335.54</v>
      </c>
      <c r="J226" s="120"/>
      <c r="K226" s="116">
        <v>11</v>
      </c>
      <c r="L226" s="128"/>
      <c r="M226" s="124">
        <v>92917</v>
      </c>
      <c r="N226" s="117">
        <v>335.54</v>
      </c>
      <c r="O226" s="120"/>
      <c r="Q226" s="155" t="s">
        <v>322</v>
      </c>
      <c r="R226" s="156"/>
      <c r="S226" s="157"/>
    </row>
    <row r="227" spans="2:19" x14ac:dyDescent="0.25">
      <c r="B227" s="119"/>
      <c r="C227" s="124"/>
      <c r="D227" s="117">
        <v>342.54</v>
      </c>
      <c r="E227" s="120"/>
      <c r="F227" s="116">
        <v>11</v>
      </c>
      <c r="G227" s="128"/>
      <c r="H227" s="124">
        <v>92917</v>
      </c>
      <c r="I227" s="117">
        <v>335.54</v>
      </c>
      <c r="J227" s="120"/>
      <c r="K227" s="116">
        <v>11</v>
      </c>
      <c r="L227" s="128"/>
      <c r="M227" s="124">
        <v>92917</v>
      </c>
      <c r="N227" s="117">
        <v>335.54</v>
      </c>
      <c r="O227" s="120"/>
      <c r="Q227" s="155"/>
      <c r="R227" s="156"/>
      <c r="S227" s="157"/>
    </row>
    <row r="228" spans="2:19" ht="14.4" thickBot="1" x14ac:dyDescent="0.3">
      <c r="B228" s="128"/>
      <c r="C228" s="121" t="s">
        <v>183</v>
      </c>
      <c r="D228" s="134">
        <f>SUM(D208:D227)</f>
        <v>6794.8</v>
      </c>
      <c r="E228" s="120"/>
      <c r="G228" s="128"/>
      <c r="H228" s="121" t="s">
        <v>183</v>
      </c>
      <c r="I228" s="134">
        <f>SUM(I208:I227)</f>
        <v>6710.8</v>
      </c>
      <c r="J228" s="120"/>
      <c r="L228" s="128"/>
      <c r="M228" s="121" t="s">
        <v>183</v>
      </c>
      <c r="N228" s="134">
        <f>SUM(N208:N227)</f>
        <v>6710.8</v>
      </c>
      <c r="O228" s="120"/>
      <c r="Q228" s="128"/>
      <c r="R228" s="121" t="s">
        <v>183</v>
      </c>
      <c r="S228" s="134">
        <f>SUM(S208:S225)</f>
        <v>5368.64</v>
      </c>
    </row>
    <row r="229" spans="2:19" ht="14.4" thickTop="1" x14ac:dyDescent="0.25"/>
  </sheetData>
  <mergeCells count="52">
    <mergeCell ref="L206:N206"/>
    <mergeCell ref="Q6:S6"/>
    <mergeCell ref="B1:S1"/>
    <mergeCell ref="Q33:S33"/>
    <mergeCell ref="Q50:S50"/>
    <mergeCell ref="Q87:S87"/>
    <mergeCell ref="Q110:S110"/>
    <mergeCell ref="Q134:S134"/>
    <mergeCell ref="Q157:S157"/>
    <mergeCell ref="Q180:S180"/>
    <mergeCell ref="Q191:S191"/>
    <mergeCell ref="Q206:S206"/>
    <mergeCell ref="L110:N110"/>
    <mergeCell ref="L74:N74"/>
    <mergeCell ref="L50:N50"/>
    <mergeCell ref="L6:N6"/>
    <mergeCell ref="L180:N180"/>
    <mergeCell ref="G6:I6"/>
    <mergeCell ref="G21:I21"/>
    <mergeCell ref="G33:I33"/>
    <mergeCell ref="G50:I50"/>
    <mergeCell ref="G62:I62"/>
    <mergeCell ref="G74:I74"/>
    <mergeCell ref="G86:I86"/>
    <mergeCell ref="G206:I206"/>
    <mergeCell ref="B206:D206"/>
    <mergeCell ref="B21:D21"/>
    <mergeCell ref="A50:D50"/>
    <mergeCell ref="B62:D62"/>
    <mergeCell ref="B86:D86"/>
    <mergeCell ref="B74:D74"/>
    <mergeCell ref="B33:D33"/>
    <mergeCell ref="B191:D191"/>
    <mergeCell ref="G180:I180"/>
    <mergeCell ref="G110:I110"/>
    <mergeCell ref="G122:I122"/>
    <mergeCell ref="G157:I157"/>
    <mergeCell ref="B180:D180"/>
    <mergeCell ref="C3:S3"/>
    <mergeCell ref="G4:S4"/>
    <mergeCell ref="B134:D134"/>
    <mergeCell ref="B145:D145"/>
    <mergeCell ref="B157:D157"/>
    <mergeCell ref="B122:D122"/>
    <mergeCell ref="B98:D98"/>
    <mergeCell ref="B110:D110"/>
    <mergeCell ref="G98:I98"/>
    <mergeCell ref="G134:I134"/>
    <mergeCell ref="B6:D6"/>
    <mergeCell ref="L33:N33"/>
    <mergeCell ref="L98:N98"/>
    <mergeCell ref="L134:N134"/>
  </mergeCells>
  <pageMargins left="0.7" right="0.7" top="0.75" bottom="0.75" header="0.3" footer="0.3"/>
  <pageSetup scale="90" orientation="portrait" r:id="rId1"/>
  <colBreaks count="2" manualBreakCount="2">
    <brk id="9" max="1048575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90BE-9238-4282-8DCB-B1FBDDB36126}">
  <sheetPr>
    <tabColor theme="3" tint="0.59999389629810485"/>
    <pageSetUpPr fitToPage="1"/>
  </sheetPr>
  <dimension ref="B1:W51"/>
  <sheetViews>
    <sheetView showGridLines="0" zoomScaleNormal="100" workbookViewId="0">
      <pane ySplit="8" topLeftCell="A9" activePane="bottomLeft" state="frozenSplit"/>
      <selection pane="bottomLeft" activeCell="E6" sqref="D5:E6"/>
    </sheetView>
  </sheetViews>
  <sheetFormatPr defaultColWidth="9.109375" defaultRowHeight="13.2" x14ac:dyDescent="0.25"/>
  <cols>
    <col min="1" max="1" width="1.88671875" style="1" customWidth="1"/>
    <col min="2" max="2" width="10.6640625" style="5" customWidth="1"/>
    <col min="3" max="4" width="28.6640625" style="1" customWidth="1"/>
    <col min="5" max="5" width="36" style="1" customWidth="1"/>
    <col min="6" max="6" width="20.6640625" style="1" customWidth="1"/>
    <col min="7" max="8" width="8.33203125" style="1" customWidth="1"/>
    <col min="9" max="9" width="12.109375" style="1" customWidth="1"/>
    <col min="10" max="16384" width="9.109375" style="1"/>
  </cols>
  <sheetData>
    <row r="1" spans="2:23" ht="42" customHeight="1" x14ac:dyDescent="0.25">
      <c r="B1" s="206" t="s">
        <v>329</v>
      </c>
      <c r="C1" s="206"/>
      <c r="D1" s="206"/>
      <c r="E1" s="206"/>
      <c r="F1" s="206"/>
      <c r="G1" s="206"/>
      <c r="H1" s="206"/>
      <c r="I1" s="206"/>
    </row>
    <row r="2" spans="2:23" ht="3" customHeight="1" thickBot="1" x14ac:dyDescent="0.3">
      <c r="B2" s="174"/>
      <c r="C2" s="174"/>
      <c r="D2" s="174"/>
      <c r="E2" s="174"/>
      <c r="F2" s="174"/>
      <c r="G2" s="174"/>
      <c r="H2" s="174"/>
      <c r="I2" s="174"/>
    </row>
    <row r="3" spans="2:23" ht="26.25" customHeight="1" thickBot="1" x14ac:dyDescent="0.45">
      <c r="B3" s="11" t="s">
        <v>25</v>
      </c>
      <c r="C3" s="194" t="s">
        <v>26</v>
      </c>
      <c r="D3" s="195"/>
      <c r="E3" s="195"/>
      <c r="F3" s="29" t="s">
        <v>99</v>
      </c>
      <c r="G3" s="29"/>
      <c r="H3" s="29"/>
      <c r="I3" s="3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2:23" x14ac:dyDescent="0.25">
      <c r="B4" s="1"/>
      <c r="C4" s="7" t="s">
        <v>10</v>
      </c>
      <c r="D4" s="198"/>
      <c r="E4" s="198"/>
      <c r="F4" s="7" t="s">
        <v>2</v>
      </c>
      <c r="G4" s="27"/>
      <c r="H4" s="28">
        <f>Table13[[#Totals],[Mileage]]</f>
        <v>0</v>
      </c>
      <c r="I4" s="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x14ac:dyDescent="0.25">
      <c r="B5" s="1"/>
      <c r="C5" s="7" t="s">
        <v>9</v>
      </c>
      <c r="D5" s="198"/>
      <c r="E5" s="198"/>
      <c r="F5" s="7" t="s">
        <v>11</v>
      </c>
      <c r="G5" s="196"/>
      <c r="H5" s="197"/>
      <c r="I5" s="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3" ht="10.5" customHeight="1" x14ac:dyDescent="0.25">
      <c r="B6" s="8"/>
      <c r="C6" s="6"/>
      <c r="D6" s="6"/>
      <c r="E6" s="6"/>
      <c r="F6" s="7"/>
      <c r="G6" s="6"/>
      <c r="H6" s="6"/>
      <c r="I6" s="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ht="13.5" customHeight="1" x14ac:dyDescent="0.25">
      <c r="B7" s="8"/>
      <c r="C7" s="6"/>
      <c r="D7" s="6"/>
      <c r="E7" s="6"/>
      <c r="F7" s="7"/>
      <c r="G7" s="193" t="s">
        <v>326</v>
      </c>
      <c r="H7" s="193"/>
      <c r="I7" s="19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3" ht="16.5" customHeight="1" x14ac:dyDescent="0.25">
      <c r="B8" s="12" t="s">
        <v>4</v>
      </c>
      <c r="C8" s="13" t="s">
        <v>1</v>
      </c>
      <c r="D8" s="13" t="s">
        <v>100</v>
      </c>
      <c r="E8" s="13" t="s">
        <v>16</v>
      </c>
      <c r="F8" s="13" t="s">
        <v>17</v>
      </c>
      <c r="G8" s="22" t="s">
        <v>12</v>
      </c>
      <c r="H8" s="22" t="s">
        <v>14</v>
      </c>
      <c r="I8" s="14" t="s">
        <v>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s="2" customFormat="1" ht="12.75" customHeight="1" x14ac:dyDescent="0.2">
      <c r="B9" s="15"/>
      <c r="C9" s="16"/>
      <c r="D9" s="16"/>
      <c r="E9" s="16"/>
      <c r="F9" s="16"/>
      <c r="G9" s="21"/>
      <c r="H9" s="21"/>
      <c r="I9" s="1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s="2" customFormat="1" ht="12.75" customHeight="1" x14ac:dyDescent="0.2">
      <c r="B10" s="15"/>
      <c r="C10" s="16"/>
      <c r="D10" s="16"/>
      <c r="E10" s="16"/>
      <c r="F10" s="16"/>
      <c r="G10" s="21"/>
      <c r="H10" s="21"/>
      <c r="I10" s="1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s="2" customFormat="1" ht="12.75" customHeight="1" x14ac:dyDescent="0.2">
      <c r="B11" s="15"/>
      <c r="C11" s="16"/>
      <c r="D11" s="16"/>
      <c r="E11" s="16"/>
      <c r="F11" s="16"/>
      <c r="G11" s="21"/>
      <c r="H11" s="21"/>
      <c r="I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s="2" customFormat="1" ht="12.75" customHeight="1" x14ac:dyDescent="0.2">
      <c r="B12" s="15"/>
      <c r="C12" s="16"/>
      <c r="D12" s="16"/>
      <c r="E12" s="16"/>
      <c r="F12" s="16"/>
      <c r="G12" s="21"/>
      <c r="H12" s="21"/>
      <c r="I12" s="17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s="2" customFormat="1" ht="12.75" customHeight="1" x14ac:dyDescent="0.2">
      <c r="B13" s="15"/>
      <c r="C13" s="16"/>
      <c r="D13" s="16"/>
      <c r="E13" s="16"/>
      <c r="F13" s="16"/>
      <c r="G13" s="21"/>
      <c r="H13" s="21"/>
      <c r="I13" s="1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s="2" customFormat="1" ht="12.75" customHeight="1" x14ac:dyDescent="0.2">
      <c r="B14" s="15"/>
      <c r="C14" s="16"/>
      <c r="D14" s="16"/>
      <c r="E14" s="16"/>
      <c r="F14" s="16"/>
      <c r="G14" s="21"/>
      <c r="H14" s="21"/>
      <c r="I14" s="17"/>
      <c r="L14" s="173"/>
    </row>
    <row r="15" spans="2:23" s="2" customFormat="1" ht="12.75" customHeight="1" x14ac:dyDescent="0.2">
      <c r="B15" s="15"/>
      <c r="C15" s="16"/>
      <c r="D15" s="16"/>
      <c r="E15" s="16"/>
      <c r="F15" s="16"/>
      <c r="G15" s="21"/>
      <c r="H15" s="21"/>
      <c r="I15" s="17"/>
    </row>
    <row r="16" spans="2:23" s="2" customFormat="1" ht="12.75" customHeight="1" x14ac:dyDescent="0.2">
      <c r="B16" s="15"/>
      <c r="C16" s="16"/>
      <c r="D16" s="16"/>
      <c r="E16" s="16"/>
      <c r="F16" s="16"/>
      <c r="G16" s="21"/>
      <c r="H16" s="21"/>
      <c r="I16" s="17"/>
    </row>
    <row r="17" spans="2:9" s="2" customFormat="1" ht="12.75" customHeight="1" x14ac:dyDescent="0.2">
      <c r="B17" s="18"/>
      <c r="C17" s="16"/>
      <c r="D17" s="16"/>
      <c r="E17" s="16"/>
      <c r="F17" s="16"/>
      <c r="G17" s="21"/>
      <c r="H17" s="21"/>
      <c r="I17" s="17"/>
    </row>
    <row r="18" spans="2:9" s="2" customFormat="1" ht="12.75" customHeight="1" x14ac:dyDescent="0.2">
      <c r="B18" s="15"/>
      <c r="C18" s="16"/>
      <c r="D18" s="16"/>
      <c r="E18" s="16"/>
      <c r="F18" s="16"/>
      <c r="G18" s="21"/>
      <c r="H18" s="21"/>
      <c r="I18" s="17"/>
    </row>
    <row r="19" spans="2:9" s="2" customFormat="1" ht="12.75" customHeight="1" x14ac:dyDescent="0.2">
      <c r="B19" s="18"/>
      <c r="C19" s="16"/>
      <c r="D19" s="16"/>
      <c r="E19" s="16"/>
      <c r="F19" s="16"/>
      <c r="G19" s="21"/>
      <c r="H19" s="21"/>
      <c r="I19" s="17"/>
    </row>
    <row r="20" spans="2:9" s="2" customFormat="1" ht="12.75" customHeight="1" x14ac:dyDescent="0.2">
      <c r="B20" s="15"/>
      <c r="C20" s="16"/>
      <c r="D20" s="16"/>
      <c r="E20" s="16"/>
      <c r="F20" s="16"/>
      <c r="G20" s="21"/>
      <c r="H20" s="21"/>
      <c r="I20" s="17"/>
    </row>
    <row r="21" spans="2:9" s="2" customFormat="1" ht="12.75" customHeight="1" x14ac:dyDescent="0.2">
      <c r="B21" s="18"/>
      <c r="C21" s="16"/>
      <c r="D21" s="16"/>
      <c r="E21" s="16"/>
      <c r="F21" s="16"/>
      <c r="G21" s="21"/>
      <c r="H21" s="21"/>
      <c r="I21" s="17"/>
    </row>
    <row r="22" spans="2:9" s="2" customFormat="1" ht="12.75" customHeight="1" x14ac:dyDescent="0.2">
      <c r="B22" s="15"/>
      <c r="C22" s="16"/>
      <c r="D22" s="16"/>
      <c r="E22" s="16"/>
      <c r="F22" s="16"/>
      <c r="G22" s="21"/>
      <c r="H22" s="21"/>
      <c r="I22" s="17"/>
    </row>
    <row r="23" spans="2:9" s="2" customFormat="1" ht="12.75" customHeight="1" x14ac:dyDescent="0.2">
      <c r="B23" s="18"/>
      <c r="C23" s="16"/>
      <c r="D23" s="16"/>
      <c r="E23" s="16"/>
      <c r="F23" s="16"/>
      <c r="G23" s="21"/>
      <c r="H23" s="21"/>
      <c r="I23" s="17"/>
    </row>
    <row r="24" spans="2:9" s="2" customFormat="1" ht="12.75" customHeight="1" x14ac:dyDescent="0.2">
      <c r="B24" s="15"/>
      <c r="C24" s="16"/>
      <c r="D24" s="16"/>
      <c r="E24" s="16"/>
      <c r="F24" s="16"/>
      <c r="G24" s="21"/>
      <c r="H24" s="21"/>
      <c r="I24" s="17"/>
    </row>
    <row r="25" spans="2:9" s="2" customFormat="1" ht="12.75" customHeight="1" x14ac:dyDescent="0.2">
      <c r="B25" s="18"/>
      <c r="C25" s="16"/>
      <c r="D25" s="16"/>
      <c r="E25" s="16"/>
      <c r="F25" s="16"/>
      <c r="G25" s="21"/>
      <c r="H25" s="21"/>
      <c r="I25" s="17"/>
    </row>
    <row r="26" spans="2:9" s="2" customFormat="1" ht="12.75" customHeight="1" x14ac:dyDescent="0.2">
      <c r="B26" s="15"/>
      <c r="C26" s="16"/>
      <c r="D26" s="16"/>
      <c r="E26" s="16"/>
      <c r="F26" s="16"/>
      <c r="G26" s="21"/>
      <c r="H26" s="21"/>
      <c r="I26" s="17"/>
    </row>
    <row r="27" spans="2:9" s="2" customFormat="1" ht="12.75" customHeight="1" x14ac:dyDescent="0.2">
      <c r="B27" s="18"/>
      <c r="C27" s="16"/>
      <c r="D27" s="16"/>
      <c r="E27" s="16"/>
      <c r="F27" s="16"/>
      <c r="G27" s="21"/>
      <c r="H27" s="21"/>
      <c r="I27" s="17"/>
    </row>
    <row r="28" spans="2:9" s="2" customFormat="1" ht="12.75" customHeight="1" x14ac:dyDescent="0.2">
      <c r="B28" s="15"/>
      <c r="C28" s="16"/>
      <c r="D28" s="16"/>
      <c r="E28" s="16"/>
      <c r="F28" s="16"/>
      <c r="G28" s="21"/>
      <c r="H28" s="21"/>
      <c r="I28" s="17"/>
    </row>
    <row r="29" spans="2:9" s="2" customFormat="1" ht="12.75" customHeight="1" x14ac:dyDescent="0.2">
      <c r="B29" s="15"/>
      <c r="C29" s="16"/>
      <c r="D29" s="16"/>
      <c r="E29" s="16"/>
      <c r="F29" s="16"/>
      <c r="G29" s="21"/>
      <c r="H29" s="21"/>
      <c r="I29" s="17"/>
    </row>
    <row r="30" spans="2:9" s="2" customFormat="1" ht="12.75" customHeight="1" x14ac:dyDescent="0.2">
      <c r="B30" s="15"/>
      <c r="C30" s="16"/>
      <c r="D30" s="16"/>
      <c r="E30" s="16"/>
      <c r="F30" s="16"/>
      <c r="G30" s="21"/>
      <c r="H30" s="21"/>
      <c r="I30" s="17"/>
    </row>
    <row r="31" spans="2:9" s="2" customFormat="1" ht="12.75" customHeight="1" x14ac:dyDescent="0.2">
      <c r="B31" s="15"/>
      <c r="C31" s="16"/>
      <c r="D31" s="16"/>
      <c r="E31" s="16"/>
      <c r="F31" s="16"/>
      <c r="G31" s="21"/>
      <c r="H31" s="21"/>
      <c r="I31" s="17"/>
    </row>
    <row r="32" spans="2:9" s="2" customFormat="1" ht="12.75" customHeight="1" x14ac:dyDescent="0.2">
      <c r="B32" s="15"/>
      <c r="C32" s="16"/>
      <c r="D32" s="16"/>
      <c r="E32" s="16"/>
      <c r="F32" s="16"/>
      <c r="G32" s="21"/>
      <c r="H32" s="21"/>
      <c r="I32" s="17"/>
    </row>
    <row r="33" spans="2:10" s="2" customFormat="1" ht="12.75" customHeight="1" x14ac:dyDescent="0.2">
      <c r="B33" s="15"/>
      <c r="C33" s="16"/>
      <c r="D33" s="16"/>
      <c r="E33" s="16"/>
      <c r="F33" s="16"/>
      <c r="G33" s="21"/>
      <c r="H33" s="21"/>
      <c r="I33" s="17"/>
    </row>
    <row r="34" spans="2:10" s="2" customFormat="1" ht="12.75" customHeight="1" x14ac:dyDescent="0.2">
      <c r="B34" s="15"/>
      <c r="C34" s="16"/>
      <c r="D34" s="16"/>
      <c r="E34" s="16"/>
      <c r="F34" s="16"/>
      <c r="G34" s="21"/>
      <c r="H34" s="21"/>
      <c r="I34" s="17"/>
    </row>
    <row r="35" spans="2:10" s="2" customFormat="1" ht="12.75" customHeight="1" x14ac:dyDescent="0.2">
      <c r="B35" s="15"/>
      <c r="C35" s="16"/>
      <c r="D35" s="16"/>
      <c r="E35" s="16"/>
      <c r="F35" s="16"/>
      <c r="G35" s="21"/>
      <c r="H35" s="21"/>
      <c r="I35" s="17"/>
    </row>
    <row r="36" spans="2:10" s="2" customFormat="1" ht="12.75" customHeight="1" x14ac:dyDescent="0.2">
      <c r="B36" s="15"/>
      <c r="C36" s="16"/>
      <c r="D36" s="16"/>
      <c r="E36" s="16"/>
      <c r="F36" s="16"/>
      <c r="G36" s="21"/>
      <c r="H36" s="21"/>
      <c r="I36" s="17"/>
    </row>
    <row r="37" spans="2:10" s="2" customFormat="1" ht="12.75" customHeight="1" x14ac:dyDescent="0.2">
      <c r="B37" s="15"/>
      <c r="C37" s="16"/>
      <c r="D37" s="16"/>
      <c r="E37" s="16"/>
      <c r="F37" s="16"/>
      <c r="G37" s="21"/>
      <c r="H37" s="21"/>
      <c r="I37" s="17"/>
    </row>
    <row r="38" spans="2:10" s="2" customFormat="1" ht="12.75" customHeight="1" x14ac:dyDescent="0.2">
      <c r="B38" s="18"/>
      <c r="C38" s="16"/>
      <c r="D38" s="16"/>
      <c r="E38" s="16"/>
      <c r="F38" s="16"/>
      <c r="G38" s="21"/>
      <c r="H38" s="21"/>
      <c r="I38" s="17"/>
    </row>
    <row r="39" spans="2:10" s="2" customFormat="1" ht="12.75" customHeight="1" x14ac:dyDescent="0.2">
      <c r="B39" s="15"/>
      <c r="C39" s="16"/>
      <c r="D39" s="16"/>
      <c r="E39" s="16"/>
      <c r="F39" s="16"/>
      <c r="G39" s="21"/>
      <c r="H39" s="21"/>
      <c r="I39" s="17"/>
    </row>
    <row r="40" spans="2:10" s="2" customFormat="1" ht="12.75" customHeight="1" x14ac:dyDescent="0.2">
      <c r="B40" s="18"/>
      <c r="C40" s="16"/>
      <c r="D40" s="16"/>
      <c r="E40" s="16"/>
      <c r="F40" s="16"/>
      <c r="G40" s="21"/>
      <c r="H40" s="21"/>
      <c r="I40" s="17"/>
    </row>
    <row r="41" spans="2:10" s="2" customFormat="1" ht="12.75" customHeight="1" x14ac:dyDescent="0.2">
      <c r="B41" s="15"/>
      <c r="C41" s="16"/>
      <c r="D41" s="16"/>
      <c r="E41" s="16"/>
      <c r="F41" s="16"/>
      <c r="G41" s="21"/>
      <c r="H41" s="21"/>
      <c r="I41" s="17"/>
    </row>
    <row r="42" spans="2:10" s="2" customFormat="1" ht="12.75" customHeight="1" x14ac:dyDescent="0.2">
      <c r="B42" s="18"/>
      <c r="C42" s="16"/>
      <c r="D42" s="16"/>
      <c r="E42" s="16"/>
      <c r="F42" s="16"/>
      <c r="G42" s="21"/>
      <c r="H42" s="21"/>
      <c r="I42" s="17"/>
    </row>
    <row r="43" spans="2:10" s="2" customFormat="1" ht="12.75" customHeight="1" x14ac:dyDescent="0.2">
      <c r="B43" s="15"/>
      <c r="C43" s="16"/>
      <c r="D43" s="16"/>
      <c r="E43" s="16"/>
      <c r="F43" s="16"/>
      <c r="G43" s="21"/>
      <c r="H43" s="21"/>
      <c r="I43" s="17"/>
    </row>
    <row r="44" spans="2:10" s="2" customFormat="1" ht="12.75" customHeight="1" x14ac:dyDescent="0.2">
      <c r="B44" s="15"/>
      <c r="C44" s="16"/>
      <c r="D44" s="16"/>
      <c r="E44" s="16"/>
      <c r="F44" s="16"/>
      <c r="G44" s="21"/>
      <c r="H44" s="21"/>
      <c r="I44" s="17"/>
    </row>
    <row r="45" spans="2:10" s="2" customFormat="1" ht="12.75" customHeight="1" x14ac:dyDescent="0.2">
      <c r="B45" s="18"/>
      <c r="C45" s="16"/>
      <c r="D45" s="16"/>
      <c r="E45" s="16"/>
      <c r="F45" s="16"/>
      <c r="G45" s="21"/>
      <c r="H45" s="21"/>
      <c r="I45" s="17"/>
    </row>
    <row r="46" spans="2:10" s="2" customFormat="1" ht="12.75" customHeight="1" x14ac:dyDescent="0.2">
      <c r="B46" s="15"/>
      <c r="C46" s="16"/>
      <c r="D46" s="16"/>
      <c r="E46" s="16"/>
      <c r="F46" s="16"/>
      <c r="G46" s="21"/>
      <c r="H46" s="21"/>
      <c r="I46" s="17"/>
    </row>
    <row r="47" spans="2:10" s="2" customFormat="1" ht="12.75" customHeight="1" x14ac:dyDescent="0.2">
      <c r="B47" s="15"/>
      <c r="C47" s="16"/>
      <c r="D47" s="16"/>
      <c r="E47" s="16"/>
      <c r="F47" s="16"/>
      <c r="G47" s="21"/>
      <c r="H47" s="21"/>
      <c r="I47" s="17"/>
    </row>
    <row r="48" spans="2:10" s="2" customFormat="1" ht="12.75" customHeight="1" x14ac:dyDescent="0.2">
      <c r="B48" s="15"/>
      <c r="C48" s="16"/>
      <c r="D48" s="16"/>
      <c r="E48" s="16"/>
      <c r="F48" s="16"/>
      <c r="G48" s="21"/>
      <c r="H48" s="21"/>
      <c r="I48" s="17"/>
      <c r="J48" s="4"/>
    </row>
    <row r="49" spans="2:9" s="2" customFormat="1" ht="12.75" customHeight="1" x14ac:dyDescent="0.2">
      <c r="B49" s="18"/>
      <c r="C49" s="16"/>
      <c r="D49" s="16"/>
      <c r="E49" s="16"/>
      <c r="F49" s="16"/>
      <c r="G49" s="21"/>
      <c r="H49" s="21"/>
      <c r="I49" s="17"/>
    </row>
    <row r="50" spans="2:9" s="2" customFormat="1" ht="12.75" customHeight="1" x14ac:dyDescent="0.2">
      <c r="B50" s="15"/>
      <c r="C50" s="16"/>
      <c r="D50" s="16"/>
      <c r="E50" s="16"/>
      <c r="F50" s="16"/>
      <c r="G50" s="21"/>
      <c r="H50" s="21"/>
      <c r="I50" s="17"/>
    </row>
    <row r="51" spans="2:9" ht="12.75" customHeight="1" x14ac:dyDescent="0.25">
      <c r="B51" s="19"/>
      <c r="C51" s="20"/>
      <c r="D51" s="20"/>
      <c r="E51" s="20"/>
      <c r="F51" s="20"/>
      <c r="G51" s="33"/>
      <c r="H51" s="23" t="s">
        <v>5</v>
      </c>
      <c r="I51" s="24">
        <f>SUBTOTAL(109,Table13[Mileage])</f>
        <v>0</v>
      </c>
    </row>
  </sheetData>
  <mergeCells count="6">
    <mergeCell ref="G7:I7"/>
    <mergeCell ref="B1:I1"/>
    <mergeCell ref="C3:E3"/>
    <mergeCell ref="G5:H5"/>
    <mergeCell ref="D4:E4"/>
    <mergeCell ref="D5:E5"/>
  </mergeCells>
  <printOptions horizontalCentered="1"/>
  <pageMargins left="0.75" right="0.75" top="0.75" bottom="0.75" header="0.5" footer="0.5"/>
  <pageSetup scale="79" fitToHeight="0" orientation="landscape" r:id="rId1"/>
  <headerFooter differentFirst="1" alignWithMargins="0">
    <oddFooter>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W49"/>
  <sheetViews>
    <sheetView showGridLines="0" zoomScaleNormal="100" workbookViewId="0">
      <pane ySplit="6" topLeftCell="A10" activePane="bottomLeft" state="frozenSplit"/>
      <selection pane="bottomLeft" activeCell="D22" sqref="D22"/>
    </sheetView>
  </sheetViews>
  <sheetFormatPr defaultColWidth="9.109375" defaultRowHeight="13.2" x14ac:dyDescent="0.25"/>
  <cols>
    <col min="1" max="1" width="1.88671875" style="1" customWidth="1"/>
    <col min="2" max="2" width="10.6640625" style="5" customWidth="1"/>
    <col min="3" max="4" width="28.6640625" style="1" customWidth="1"/>
    <col min="5" max="5" width="36" style="1" customWidth="1"/>
    <col min="6" max="6" width="20.6640625" style="1" customWidth="1"/>
    <col min="7" max="8" width="8.33203125" style="1" customWidth="1"/>
    <col min="9" max="9" width="12.109375" style="1" customWidth="1"/>
    <col min="10" max="16384" width="9.109375" style="1"/>
  </cols>
  <sheetData>
    <row r="1" spans="2:23" ht="26.25" customHeight="1" thickBot="1" x14ac:dyDescent="0.45">
      <c r="B1" s="11" t="s">
        <v>25</v>
      </c>
      <c r="C1" s="194" t="s">
        <v>26</v>
      </c>
      <c r="D1" s="201"/>
      <c r="E1" s="201"/>
      <c r="F1" s="29" t="s">
        <v>29</v>
      </c>
      <c r="G1" s="29"/>
      <c r="H1" s="29"/>
      <c r="I1" s="3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2:23" x14ac:dyDescent="0.25">
      <c r="B2" s="1"/>
      <c r="C2" s="7" t="s">
        <v>10</v>
      </c>
      <c r="D2" s="26"/>
      <c r="E2" s="31"/>
      <c r="F2" s="7" t="s">
        <v>2</v>
      </c>
      <c r="G2" s="27"/>
      <c r="H2" s="28">
        <f>I49</f>
        <v>79</v>
      </c>
      <c r="I2" s="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x14ac:dyDescent="0.25">
      <c r="B3" s="1"/>
      <c r="C3" s="7" t="s">
        <v>9</v>
      </c>
      <c r="D3" s="10"/>
      <c r="E3" s="32"/>
      <c r="F3" s="7" t="s">
        <v>11</v>
      </c>
      <c r="G3" s="196"/>
      <c r="H3" s="197"/>
      <c r="I3" s="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2:23" ht="10.5" customHeight="1" x14ac:dyDescent="0.25">
      <c r="B4" s="8"/>
      <c r="C4" s="6"/>
      <c r="D4" s="6"/>
      <c r="E4" s="6"/>
      <c r="F4" s="7"/>
      <c r="G4" s="6"/>
      <c r="H4" s="6"/>
      <c r="I4" s="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ht="13.5" customHeight="1" x14ac:dyDescent="0.25">
      <c r="B5" s="8"/>
      <c r="C5" s="6"/>
      <c r="D5" s="6"/>
      <c r="E5" s="6"/>
      <c r="F5" s="7"/>
      <c r="G5" s="199" t="s">
        <v>13</v>
      </c>
      <c r="H5" s="200"/>
      <c r="I5" s="25" t="s">
        <v>15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3" ht="16.5" customHeight="1" x14ac:dyDescent="0.25">
      <c r="B6" s="12" t="s">
        <v>4</v>
      </c>
      <c r="C6" s="13" t="s">
        <v>1</v>
      </c>
      <c r="D6" s="13" t="s">
        <v>0</v>
      </c>
      <c r="E6" s="13" t="s">
        <v>16</v>
      </c>
      <c r="F6" s="13" t="s">
        <v>17</v>
      </c>
      <c r="G6" s="22" t="s">
        <v>12</v>
      </c>
      <c r="H6" s="22" t="s">
        <v>14</v>
      </c>
      <c r="I6" s="14" t="s">
        <v>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s="2" customFormat="1" ht="12.75" customHeight="1" x14ac:dyDescent="0.2">
      <c r="B7" s="15">
        <v>43229</v>
      </c>
      <c r="C7" s="16" t="s">
        <v>6</v>
      </c>
      <c r="D7" s="16" t="s">
        <v>8</v>
      </c>
      <c r="E7" s="16" t="s">
        <v>7</v>
      </c>
      <c r="F7" s="16" t="s">
        <v>20</v>
      </c>
      <c r="G7" s="21">
        <v>36098</v>
      </c>
      <c r="H7" s="21">
        <v>36103</v>
      </c>
      <c r="I7" s="17">
        <f t="shared" ref="I7:I46" si="0">IF(OR(ISBLANK(G7),ISBLANK(H7)),0,H7-G7)</f>
        <v>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s="2" customFormat="1" ht="26.25" customHeight="1" x14ac:dyDescent="0.2">
      <c r="B8" s="15">
        <v>43229</v>
      </c>
      <c r="C8" s="40" t="s">
        <v>101</v>
      </c>
      <c r="D8" s="41" t="s">
        <v>102</v>
      </c>
      <c r="E8" s="16" t="s">
        <v>7</v>
      </c>
      <c r="F8" s="16" t="s">
        <v>20</v>
      </c>
      <c r="G8" s="21">
        <v>36103</v>
      </c>
      <c r="H8" s="21">
        <v>36108</v>
      </c>
      <c r="I8" s="17">
        <f t="shared" si="0"/>
        <v>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s="2" customFormat="1" ht="12.75" customHeight="1" x14ac:dyDescent="0.2">
      <c r="B9" s="15"/>
      <c r="C9" s="16"/>
      <c r="D9" s="16"/>
      <c r="E9" s="36" t="s">
        <v>88</v>
      </c>
      <c r="F9" s="16"/>
      <c r="G9" s="21"/>
      <c r="H9" s="21"/>
      <c r="I9" s="17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s="2" customFormat="1" ht="12.75" customHeight="1" x14ac:dyDescent="0.2">
      <c r="B10" s="15">
        <v>43252</v>
      </c>
      <c r="C10" s="16" t="s">
        <v>18</v>
      </c>
      <c r="D10" s="16" t="s">
        <v>19</v>
      </c>
      <c r="E10" s="16" t="s">
        <v>21</v>
      </c>
      <c r="F10" s="16" t="s">
        <v>20</v>
      </c>
      <c r="G10" s="21">
        <v>362098</v>
      </c>
      <c r="H10" s="21">
        <v>362123</v>
      </c>
      <c r="I10" s="17">
        <f t="shared" si="0"/>
        <v>25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s="2" customFormat="1" ht="12.75" customHeight="1" x14ac:dyDescent="0.2">
      <c r="B11" s="15">
        <v>43275</v>
      </c>
      <c r="C11" s="16" t="s">
        <v>18</v>
      </c>
      <c r="D11" s="16" t="s">
        <v>22</v>
      </c>
      <c r="E11" s="16" t="s">
        <v>23</v>
      </c>
      <c r="F11" s="16" t="s">
        <v>24</v>
      </c>
      <c r="G11" s="21">
        <v>362023</v>
      </c>
      <c r="H11" s="21">
        <v>362045</v>
      </c>
      <c r="I11" s="17">
        <f t="shared" si="0"/>
        <v>22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s="2" customFormat="1" ht="12.75" customHeight="1" x14ac:dyDescent="0.2">
      <c r="B12" s="15"/>
      <c r="C12" s="16"/>
      <c r="D12" s="16"/>
      <c r="E12" s="36" t="s">
        <v>89</v>
      </c>
      <c r="F12" s="16"/>
      <c r="G12" s="21"/>
      <c r="H12" s="21"/>
      <c r="I12" s="17">
        <f t="shared" si="0"/>
        <v>0</v>
      </c>
    </row>
    <row r="13" spans="2:23" s="2" customFormat="1" ht="12.75" customHeight="1" x14ac:dyDescent="0.2">
      <c r="B13" s="15">
        <v>43307</v>
      </c>
      <c r="C13" s="16" t="s">
        <v>18</v>
      </c>
      <c r="D13" s="16" t="s">
        <v>27</v>
      </c>
      <c r="E13" s="16" t="s">
        <v>28</v>
      </c>
      <c r="F13" s="16" t="s">
        <v>20</v>
      </c>
      <c r="G13" s="21">
        <v>360234</v>
      </c>
      <c r="H13" s="21">
        <v>360256</v>
      </c>
      <c r="I13" s="17">
        <f t="shared" si="0"/>
        <v>22</v>
      </c>
    </row>
    <row r="14" spans="2:23" s="2" customFormat="1" ht="24.75" customHeight="1" x14ac:dyDescent="0.2">
      <c r="B14" s="15"/>
      <c r="C14" s="43" t="s">
        <v>104</v>
      </c>
      <c r="D14" s="42" t="s">
        <v>103</v>
      </c>
      <c r="E14" s="36" t="s">
        <v>87</v>
      </c>
      <c r="F14" s="16"/>
      <c r="G14" s="21"/>
      <c r="H14" s="21"/>
      <c r="I14" s="17">
        <f t="shared" si="0"/>
        <v>0</v>
      </c>
    </row>
    <row r="15" spans="2:23" s="2" customFormat="1" ht="12.75" customHeight="1" x14ac:dyDescent="0.2">
      <c r="B15" s="18"/>
      <c r="C15" s="16"/>
      <c r="D15" s="16"/>
      <c r="E15" s="16" t="s">
        <v>90</v>
      </c>
      <c r="F15" s="16"/>
      <c r="G15" s="21"/>
      <c r="H15" s="21"/>
      <c r="I15" s="17">
        <f t="shared" si="0"/>
        <v>0</v>
      </c>
    </row>
    <row r="16" spans="2:23" s="2" customFormat="1" ht="12.75" customHeight="1" x14ac:dyDescent="0.2">
      <c r="B16" s="15"/>
      <c r="C16" s="16"/>
      <c r="D16" s="16"/>
      <c r="E16" s="16" t="s">
        <v>91</v>
      </c>
      <c r="F16" s="16"/>
      <c r="G16" s="21"/>
      <c r="H16" s="21"/>
      <c r="I16" s="17">
        <f t="shared" si="0"/>
        <v>0</v>
      </c>
    </row>
    <row r="17" spans="2:9" s="2" customFormat="1" ht="12.75" customHeight="1" x14ac:dyDescent="0.2">
      <c r="B17" s="18"/>
      <c r="C17" s="16"/>
      <c r="D17" s="16"/>
      <c r="E17" s="16" t="s">
        <v>92</v>
      </c>
      <c r="F17" s="16"/>
      <c r="G17" s="21"/>
      <c r="H17" s="21"/>
      <c r="I17" s="17">
        <f t="shared" si="0"/>
        <v>0</v>
      </c>
    </row>
    <row r="18" spans="2:9" s="2" customFormat="1" ht="12.75" customHeight="1" x14ac:dyDescent="0.2">
      <c r="B18" s="15"/>
      <c r="C18" s="16"/>
      <c r="D18" s="16"/>
      <c r="E18" s="36" t="s">
        <v>93</v>
      </c>
      <c r="F18" s="16"/>
      <c r="G18" s="21"/>
      <c r="H18" s="21"/>
      <c r="I18" s="17">
        <f t="shared" si="0"/>
        <v>0</v>
      </c>
    </row>
    <row r="19" spans="2:9" s="2" customFormat="1" ht="12.75" customHeight="1" x14ac:dyDescent="0.2">
      <c r="B19" s="18"/>
      <c r="C19" s="16"/>
      <c r="D19" s="16"/>
      <c r="E19" s="38" t="s">
        <v>94</v>
      </c>
      <c r="F19" s="16"/>
      <c r="G19" s="21"/>
      <c r="H19" s="21"/>
      <c r="I19" s="17">
        <f t="shared" si="0"/>
        <v>0</v>
      </c>
    </row>
    <row r="20" spans="2:9" s="2" customFormat="1" ht="12.75" customHeight="1" x14ac:dyDescent="0.2">
      <c r="B20" s="15"/>
      <c r="C20" s="16"/>
      <c r="D20" s="16"/>
      <c r="E20" s="38" t="s">
        <v>95</v>
      </c>
      <c r="F20" s="16"/>
      <c r="G20" s="21"/>
      <c r="H20" s="21"/>
      <c r="I20" s="17">
        <f t="shared" si="0"/>
        <v>0</v>
      </c>
    </row>
    <row r="21" spans="2:9" s="2" customFormat="1" ht="25.5" customHeight="1" x14ac:dyDescent="0.2">
      <c r="B21" s="18"/>
      <c r="C21" s="45" t="s">
        <v>106</v>
      </c>
      <c r="D21" s="44" t="s">
        <v>105</v>
      </c>
      <c r="E21" s="38" t="s">
        <v>96</v>
      </c>
      <c r="F21" s="16"/>
      <c r="G21" s="21"/>
      <c r="H21" s="21"/>
      <c r="I21" s="17">
        <f t="shared" si="0"/>
        <v>0</v>
      </c>
    </row>
    <row r="22" spans="2:9" s="2" customFormat="1" ht="25.5" customHeight="1" x14ac:dyDescent="0.2">
      <c r="B22" s="15"/>
      <c r="C22" s="46" t="s">
        <v>107</v>
      </c>
      <c r="D22" s="47" t="s">
        <v>108</v>
      </c>
      <c r="E22" s="38" t="s">
        <v>97</v>
      </c>
      <c r="F22" s="16"/>
      <c r="G22" s="21"/>
      <c r="H22" s="21"/>
      <c r="I22" s="17">
        <f t="shared" si="0"/>
        <v>0</v>
      </c>
    </row>
    <row r="23" spans="2:9" s="2" customFormat="1" ht="12.75" customHeight="1" x14ac:dyDescent="0.2">
      <c r="B23" s="18"/>
      <c r="C23" s="16"/>
      <c r="D23" s="16"/>
      <c r="E23" s="38" t="s">
        <v>98</v>
      </c>
      <c r="F23" s="16"/>
      <c r="G23" s="21"/>
      <c r="H23" s="21"/>
      <c r="I23" s="17">
        <f t="shared" si="0"/>
        <v>0</v>
      </c>
    </row>
    <row r="24" spans="2:9" s="2" customFormat="1" ht="12.75" customHeight="1" x14ac:dyDescent="0.2">
      <c r="B24" s="15"/>
      <c r="C24" s="16"/>
      <c r="D24" s="16"/>
      <c r="E24" s="16"/>
      <c r="F24" s="16"/>
      <c r="G24" s="21"/>
      <c r="H24" s="21"/>
      <c r="I24" s="17">
        <f t="shared" si="0"/>
        <v>0</v>
      </c>
    </row>
    <row r="25" spans="2:9" s="2" customFormat="1" ht="12.75" customHeight="1" x14ac:dyDescent="0.2">
      <c r="B25" s="18"/>
      <c r="C25" s="16"/>
      <c r="D25" s="16"/>
      <c r="E25" s="16"/>
      <c r="F25" s="16"/>
      <c r="G25" s="21"/>
      <c r="H25" s="21"/>
      <c r="I25" s="17">
        <f t="shared" si="0"/>
        <v>0</v>
      </c>
    </row>
    <row r="26" spans="2:9" s="2" customFormat="1" ht="12.75" customHeight="1" x14ac:dyDescent="0.2">
      <c r="B26" s="15"/>
      <c r="C26" s="16"/>
      <c r="D26" s="16"/>
      <c r="E26" s="16"/>
      <c r="F26" s="16"/>
      <c r="G26" s="21"/>
      <c r="H26" s="21"/>
      <c r="I26" s="17">
        <f t="shared" si="0"/>
        <v>0</v>
      </c>
    </row>
    <row r="27" spans="2:9" s="2" customFormat="1" ht="12.75" customHeight="1" x14ac:dyDescent="0.2">
      <c r="B27" s="15"/>
      <c r="C27" s="16"/>
      <c r="D27" s="16"/>
      <c r="E27" s="16"/>
      <c r="F27" s="16"/>
      <c r="G27" s="21"/>
      <c r="H27" s="21"/>
      <c r="I27" s="17">
        <f t="shared" ref="I27:I35" si="1">IF(OR(ISBLANK(G27),ISBLANK(H27)),0,H27-G27)</f>
        <v>0</v>
      </c>
    </row>
    <row r="28" spans="2:9" s="2" customFormat="1" ht="12.75" customHeight="1" x14ac:dyDescent="0.2">
      <c r="B28" s="15"/>
      <c r="C28" s="16"/>
      <c r="D28" s="16"/>
      <c r="E28" s="16"/>
      <c r="F28" s="16"/>
      <c r="G28" s="21"/>
      <c r="H28" s="21"/>
      <c r="I28" s="17">
        <f t="shared" si="1"/>
        <v>0</v>
      </c>
    </row>
    <row r="29" spans="2:9" s="2" customFormat="1" ht="12.75" customHeight="1" x14ac:dyDescent="0.2">
      <c r="B29" s="15"/>
      <c r="C29" s="16"/>
      <c r="D29" s="16"/>
      <c r="E29" s="16"/>
      <c r="F29" s="16"/>
      <c r="G29" s="21"/>
      <c r="H29" s="21"/>
      <c r="I29" s="17">
        <f t="shared" si="1"/>
        <v>0</v>
      </c>
    </row>
    <row r="30" spans="2:9" s="2" customFormat="1" ht="12.75" customHeight="1" x14ac:dyDescent="0.2">
      <c r="B30" s="15"/>
      <c r="C30" s="16"/>
      <c r="D30" s="16"/>
      <c r="E30" s="16"/>
      <c r="F30" s="16"/>
      <c r="G30" s="21"/>
      <c r="H30" s="21"/>
      <c r="I30" s="17">
        <f t="shared" si="1"/>
        <v>0</v>
      </c>
    </row>
    <row r="31" spans="2:9" s="2" customFormat="1" ht="12.75" customHeight="1" x14ac:dyDescent="0.2">
      <c r="B31" s="15"/>
      <c r="C31" s="16"/>
      <c r="D31" s="16"/>
      <c r="E31" s="16"/>
      <c r="F31" s="16"/>
      <c r="G31" s="21"/>
      <c r="H31" s="21"/>
      <c r="I31" s="17">
        <f t="shared" si="1"/>
        <v>0</v>
      </c>
    </row>
    <row r="32" spans="2:9" s="2" customFormat="1" ht="12.75" customHeight="1" x14ac:dyDescent="0.2">
      <c r="B32" s="15"/>
      <c r="C32" s="16"/>
      <c r="D32" s="16"/>
      <c r="E32" s="16"/>
      <c r="F32" s="16"/>
      <c r="G32" s="21"/>
      <c r="H32" s="21"/>
      <c r="I32" s="17">
        <f t="shared" si="1"/>
        <v>0</v>
      </c>
    </row>
    <row r="33" spans="2:10" s="2" customFormat="1" ht="12.75" customHeight="1" x14ac:dyDescent="0.2">
      <c r="B33" s="15"/>
      <c r="C33" s="16"/>
      <c r="D33" s="16"/>
      <c r="E33" s="16"/>
      <c r="F33" s="16"/>
      <c r="G33" s="21"/>
      <c r="H33" s="21"/>
      <c r="I33" s="17">
        <f t="shared" si="1"/>
        <v>0</v>
      </c>
    </row>
    <row r="34" spans="2:10" s="2" customFormat="1" ht="12.75" customHeight="1" x14ac:dyDescent="0.2">
      <c r="B34" s="15"/>
      <c r="C34" s="16"/>
      <c r="D34" s="16"/>
      <c r="E34" s="16"/>
      <c r="F34" s="16"/>
      <c r="G34" s="21"/>
      <c r="H34" s="21"/>
      <c r="I34" s="17">
        <f t="shared" si="1"/>
        <v>0</v>
      </c>
    </row>
    <row r="35" spans="2:10" s="2" customFormat="1" ht="12.75" customHeight="1" x14ac:dyDescent="0.2">
      <c r="B35" s="15"/>
      <c r="C35" s="16"/>
      <c r="D35" s="16"/>
      <c r="E35" s="16"/>
      <c r="F35" s="16"/>
      <c r="G35" s="21"/>
      <c r="H35" s="21"/>
      <c r="I35" s="17">
        <f t="shared" si="1"/>
        <v>0</v>
      </c>
    </row>
    <row r="36" spans="2:10" s="2" customFormat="1" ht="12.75" customHeight="1" x14ac:dyDescent="0.2">
      <c r="B36" s="18"/>
      <c r="C36" s="16"/>
      <c r="D36" s="16"/>
      <c r="E36" s="16"/>
      <c r="F36" s="16"/>
      <c r="G36" s="21"/>
      <c r="H36" s="21"/>
      <c r="I36" s="17">
        <f t="shared" si="0"/>
        <v>0</v>
      </c>
    </row>
    <row r="37" spans="2:10" s="2" customFormat="1" ht="12.75" customHeight="1" x14ac:dyDescent="0.2">
      <c r="B37" s="15"/>
      <c r="C37" s="16"/>
      <c r="D37" s="16"/>
      <c r="E37" s="16"/>
      <c r="F37" s="16"/>
      <c r="G37" s="21"/>
      <c r="H37" s="21"/>
      <c r="I37" s="17">
        <f t="shared" si="0"/>
        <v>0</v>
      </c>
    </row>
    <row r="38" spans="2:10" s="2" customFormat="1" ht="12.75" customHeight="1" x14ac:dyDescent="0.2">
      <c r="B38" s="18"/>
      <c r="C38" s="16"/>
      <c r="D38" s="16"/>
      <c r="E38" s="16"/>
      <c r="F38" s="16"/>
      <c r="G38" s="21"/>
      <c r="H38" s="21"/>
      <c r="I38" s="17">
        <f t="shared" si="0"/>
        <v>0</v>
      </c>
    </row>
    <row r="39" spans="2:10" s="2" customFormat="1" ht="12.75" customHeight="1" x14ac:dyDescent="0.2">
      <c r="B39" s="15"/>
      <c r="C39" s="16"/>
      <c r="D39" s="16"/>
      <c r="E39" s="16"/>
      <c r="F39" s="16"/>
      <c r="G39" s="21"/>
      <c r="H39" s="21"/>
      <c r="I39" s="17">
        <f t="shared" si="0"/>
        <v>0</v>
      </c>
    </row>
    <row r="40" spans="2:10" s="2" customFormat="1" ht="12.75" customHeight="1" x14ac:dyDescent="0.2">
      <c r="B40" s="18"/>
      <c r="C40" s="16"/>
      <c r="D40" s="16"/>
      <c r="E40" s="16"/>
      <c r="F40" s="16"/>
      <c r="G40" s="21"/>
      <c r="H40" s="21"/>
      <c r="I40" s="17">
        <f t="shared" si="0"/>
        <v>0</v>
      </c>
    </row>
    <row r="41" spans="2:10" s="2" customFormat="1" ht="12.75" customHeight="1" x14ac:dyDescent="0.2">
      <c r="B41" s="15"/>
      <c r="C41" s="16"/>
      <c r="D41" s="16"/>
      <c r="E41" s="16"/>
      <c r="F41" s="16"/>
      <c r="G41" s="21"/>
      <c r="H41" s="21"/>
      <c r="I41" s="17">
        <f t="shared" si="0"/>
        <v>0</v>
      </c>
    </row>
    <row r="42" spans="2:10" s="2" customFormat="1" ht="12.75" customHeight="1" x14ac:dyDescent="0.2">
      <c r="B42" s="15"/>
      <c r="C42" s="16"/>
      <c r="D42" s="16"/>
      <c r="E42" s="16"/>
      <c r="F42" s="16"/>
      <c r="G42" s="21"/>
      <c r="H42" s="21"/>
      <c r="I42" s="17">
        <f>IF(OR(ISBLANK(G42),ISBLANK(H42)),0,H42-G42)</f>
        <v>0</v>
      </c>
    </row>
    <row r="43" spans="2:10" s="2" customFormat="1" ht="12.75" customHeight="1" x14ac:dyDescent="0.2">
      <c r="B43" s="18"/>
      <c r="C43" s="16"/>
      <c r="D43" s="16"/>
      <c r="E43" s="16"/>
      <c r="F43" s="16"/>
      <c r="G43" s="21"/>
      <c r="H43" s="21"/>
      <c r="I43" s="17">
        <f t="shared" si="0"/>
        <v>0</v>
      </c>
    </row>
    <row r="44" spans="2:10" s="2" customFormat="1" ht="12.75" customHeight="1" x14ac:dyDescent="0.2">
      <c r="B44" s="15"/>
      <c r="C44" s="16"/>
      <c r="D44" s="16"/>
      <c r="E44" s="16"/>
      <c r="F44" s="16"/>
      <c r="G44" s="21"/>
      <c r="H44" s="21"/>
      <c r="I44" s="17">
        <f t="shared" si="0"/>
        <v>0</v>
      </c>
    </row>
    <row r="45" spans="2:10" s="2" customFormat="1" ht="12.75" customHeight="1" x14ac:dyDescent="0.2">
      <c r="B45" s="15"/>
      <c r="C45" s="16"/>
      <c r="D45" s="16"/>
      <c r="E45" s="16"/>
      <c r="F45" s="16"/>
      <c r="G45" s="21"/>
      <c r="H45" s="21"/>
      <c r="I45" s="17">
        <f>IF(OR(ISBLANK(G45),ISBLANK(H45)),0,H45-G45)</f>
        <v>0</v>
      </c>
    </row>
    <row r="46" spans="2:10" s="2" customFormat="1" ht="12.75" customHeight="1" x14ac:dyDescent="0.2">
      <c r="B46" s="15"/>
      <c r="C46" s="16"/>
      <c r="D46" s="16"/>
      <c r="E46" s="16"/>
      <c r="F46" s="16"/>
      <c r="G46" s="21"/>
      <c r="H46" s="21"/>
      <c r="I46" s="17">
        <f t="shared" si="0"/>
        <v>0</v>
      </c>
      <c r="J46" s="4"/>
    </row>
    <row r="47" spans="2:10" s="2" customFormat="1" ht="12.75" customHeight="1" x14ac:dyDescent="0.2">
      <c r="B47" s="18"/>
      <c r="C47" s="16"/>
      <c r="D47" s="16"/>
      <c r="E47" s="16"/>
      <c r="F47" s="16"/>
      <c r="G47" s="21"/>
      <c r="H47" s="21"/>
      <c r="I47" s="17">
        <f t="shared" ref="I47:I48" si="2">IF(OR(ISBLANK(G47),ISBLANK(H47)),0,H47-G47)</f>
        <v>0</v>
      </c>
    </row>
    <row r="48" spans="2:10" s="2" customFormat="1" ht="12.75" customHeight="1" x14ac:dyDescent="0.2">
      <c r="B48" s="15"/>
      <c r="C48" s="16"/>
      <c r="D48" s="16"/>
      <c r="E48" s="16"/>
      <c r="F48" s="16"/>
      <c r="G48" s="21"/>
      <c r="H48" s="21"/>
      <c r="I48" s="17">
        <f t="shared" si="2"/>
        <v>0</v>
      </c>
    </row>
    <row r="49" spans="2:9" ht="12.75" customHeight="1" x14ac:dyDescent="0.25">
      <c r="B49" s="19"/>
      <c r="C49" s="20"/>
      <c r="D49" s="20"/>
      <c r="E49" s="20"/>
      <c r="F49" s="20"/>
      <c r="G49" s="37"/>
      <c r="H49" s="23" t="s">
        <v>5</v>
      </c>
      <c r="I49" s="24">
        <f>SUBTOTAL(109,Table1[Mileage])</f>
        <v>79</v>
      </c>
    </row>
  </sheetData>
  <mergeCells count="3">
    <mergeCell ref="G5:H5"/>
    <mergeCell ref="G3:H3"/>
    <mergeCell ref="C1:E1"/>
  </mergeCells>
  <phoneticPr fontId="4" type="noConversion"/>
  <printOptions horizontalCentered="1"/>
  <pageMargins left="0.75" right="0.75" top="0.75" bottom="0.75" header="0.5" footer="0.5"/>
  <pageSetup scale="79" fitToHeight="0" orientation="landscape" r:id="rId1"/>
  <headerFooter differentFirst="1" alignWithMargins="0">
    <oddFooter>Page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CAA5B-0A94-4CD6-B54A-EFE9C9861F68}">
  <dimension ref="A2:I461"/>
  <sheetViews>
    <sheetView topLeftCell="A130" workbookViewId="0">
      <selection activeCell="I150" sqref="I150"/>
    </sheetView>
  </sheetViews>
  <sheetFormatPr defaultColWidth="25.5546875" defaultRowHeight="13.8" x14ac:dyDescent="0.25"/>
  <cols>
    <col min="1" max="4" width="25.5546875" style="34"/>
    <col min="5" max="5" width="9" style="34" customWidth="1"/>
    <col min="6" max="6" width="13.88671875" style="34" customWidth="1"/>
    <col min="7" max="7" width="7.88671875" style="34" customWidth="1"/>
    <col min="8" max="8" width="14" style="34" customWidth="1"/>
    <col min="9" max="16384" width="25.5546875" style="34"/>
  </cols>
  <sheetData>
    <row r="2" spans="1:9" x14ac:dyDescent="0.25">
      <c r="A2" s="34" t="s">
        <v>86</v>
      </c>
    </row>
    <row r="3" spans="1:9" x14ac:dyDescent="0.25">
      <c r="A3" s="39" t="s">
        <v>4</v>
      </c>
    </row>
    <row r="4" spans="1:9" x14ac:dyDescent="0.25">
      <c r="A4" s="34" t="s">
        <v>85</v>
      </c>
      <c r="B4" s="34" t="s">
        <v>84</v>
      </c>
      <c r="C4" s="34" t="s">
        <v>83</v>
      </c>
      <c r="D4" s="34" t="s">
        <v>82</v>
      </c>
      <c r="E4" s="34" t="s">
        <v>81</v>
      </c>
      <c r="F4" s="34" t="s">
        <v>80</v>
      </c>
      <c r="G4" s="34" t="s">
        <v>79</v>
      </c>
      <c r="H4" s="34" t="s">
        <v>78</v>
      </c>
      <c r="I4" s="34" t="s">
        <v>77</v>
      </c>
    </row>
    <row r="5" spans="1:9" x14ac:dyDescent="0.25">
      <c r="A5" s="35">
        <v>42766.78125</v>
      </c>
      <c r="B5" s="34" t="s">
        <v>35</v>
      </c>
      <c r="C5" s="34" t="s">
        <v>36</v>
      </c>
      <c r="D5" s="34" t="s">
        <v>42</v>
      </c>
      <c r="E5" s="34">
        <v>5.3</v>
      </c>
      <c r="F5" s="34">
        <v>0</v>
      </c>
      <c r="G5" s="34">
        <v>0</v>
      </c>
      <c r="H5" s="34" t="s">
        <v>35</v>
      </c>
    </row>
    <row r="6" spans="1:9" x14ac:dyDescent="0.25">
      <c r="A6" s="35">
        <v>42766.918055555558</v>
      </c>
      <c r="B6" s="34" t="s">
        <v>35</v>
      </c>
      <c r="C6" s="34" t="s">
        <v>42</v>
      </c>
      <c r="D6" s="34" t="s">
        <v>76</v>
      </c>
      <c r="E6" s="34">
        <v>1.7</v>
      </c>
      <c r="F6" s="34">
        <v>0</v>
      </c>
      <c r="G6" s="34">
        <v>0</v>
      </c>
      <c r="H6" s="34" t="s">
        <v>35</v>
      </c>
    </row>
    <row r="7" spans="1:9" x14ac:dyDescent="0.25">
      <c r="A7" s="35">
        <v>42766.976388888892</v>
      </c>
      <c r="B7" s="34" t="s">
        <v>35</v>
      </c>
      <c r="C7" s="34" t="s">
        <v>76</v>
      </c>
      <c r="D7" s="34" t="s">
        <v>36</v>
      </c>
      <c r="E7" s="34">
        <v>4.5</v>
      </c>
      <c r="F7" s="34">
        <v>0</v>
      </c>
      <c r="G7" s="34">
        <v>0</v>
      </c>
      <c r="H7" s="34" t="s">
        <v>35</v>
      </c>
    </row>
    <row r="8" spans="1:9" x14ac:dyDescent="0.25">
      <c r="A8" s="35">
        <v>42767.419444444444</v>
      </c>
      <c r="B8" s="34" t="s">
        <v>35</v>
      </c>
      <c r="C8" s="34" t="s">
        <v>36</v>
      </c>
      <c r="D8" s="34" t="s">
        <v>70</v>
      </c>
      <c r="E8" s="34">
        <v>4.5999999999999996</v>
      </c>
      <c r="F8" s="34">
        <v>0</v>
      </c>
      <c r="G8" s="34">
        <v>0</v>
      </c>
      <c r="H8" s="34" t="s">
        <v>35</v>
      </c>
    </row>
    <row r="9" spans="1:9" x14ac:dyDescent="0.25">
      <c r="A9" s="35">
        <v>42767.806944444441</v>
      </c>
      <c r="B9" s="34" t="s">
        <v>35</v>
      </c>
      <c r="C9" s="34" t="s">
        <v>70</v>
      </c>
      <c r="D9" s="34" t="s">
        <v>36</v>
      </c>
      <c r="E9" s="34">
        <v>2.1</v>
      </c>
      <c r="F9" s="34">
        <v>0</v>
      </c>
      <c r="G9" s="34">
        <v>0</v>
      </c>
      <c r="H9" s="34" t="s">
        <v>35</v>
      </c>
    </row>
    <row r="10" spans="1:9" x14ac:dyDescent="0.25">
      <c r="A10" s="35">
        <v>42767.822222222225</v>
      </c>
      <c r="B10" s="34" t="s">
        <v>35</v>
      </c>
      <c r="C10" s="34" t="s">
        <v>36</v>
      </c>
      <c r="D10" s="34" t="s">
        <v>49</v>
      </c>
      <c r="E10" s="34">
        <v>11.7</v>
      </c>
      <c r="F10" s="34">
        <v>0</v>
      </c>
      <c r="G10" s="34">
        <v>0</v>
      </c>
      <c r="H10" s="34" t="s">
        <v>35</v>
      </c>
    </row>
    <row r="11" spans="1:9" x14ac:dyDescent="0.25">
      <c r="A11" s="35">
        <v>42767.839583333334</v>
      </c>
      <c r="B11" s="34" t="s">
        <v>35</v>
      </c>
      <c r="C11" s="34" t="s">
        <v>49</v>
      </c>
      <c r="D11" s="34" t="s">
        <v>36</v>
      </c>
      <c r="E11" s="34">
        <v>13.2</v>
      </c>
      <c r="F11" s="34">
        <v>0</v>
      </c>
      <c r="G11" s="34">
        <v>0</v>
      </c>
      <c r="H11" s="34" t="s">
        <v>35</v>
      </c>
    </row>
    <row r="12" spans="1:9" x14ac:dyDescent="0.25">
      <c r="A12" s="35">
        <v>42768.334722222222</v>
      </c>
      <c r="B12" s="34" t="s">
        <v>35</v>
      </c>
      <c r="C12" s="34" t="s">
        <v>36</v>
      </c>
      <c r="D12" s="34" t="s">
        <v>43</v>
      </c>
      <c r="E12" s="34">
        <v>13</v>
      </c>
      <c r="F12" s="34">
        <v>0</v>
      </c>
      <c r="G12" s="34">
        <v>0</v>
      </c>
      <c r="H12" s="34" t="s">
        <v>35</v>
      </c>
    </row>
    <row r="13" spans="1:9" x14ac:dyDescent="0.25">
      <c r="A13" s="35">
        <v>42768.431250000001</v>
      </c>
      <c r="B13" s="34" t="s">
        <v>35</v>
      </c>
      <c r="C13" s="34" t="s">
        <v>43</v>
      </c>
      <c r="D13" s="34" t="s">
        <v>36</v>
      </c>
      <c r="E13" s="34">
        <v>11.7</v>
      </c>
      <c r="F13" s="34">
        <v>0</v>
      </c>
      <c r="G13" s="34">
        <v>0</v>
      </c>
      <c r="H13" s="34" t="s">
        <v>35</v>
      </c>
    </row>
    <row r="14" spans="1:9" x14ac:dyDescent="0.25">
      <c r="A14" s="35">
        <v>42769.386805555558</v>
      </c>
      <c r="B14" s="34" t="s">
        <v>35</v>
      </c>
      <c r="C14" s="34" t="s">
        <v>36</v>
      </c>
      <c r="D14" s="34" t="s">
        <v>36</v>
      </c>
      <c r="E14" s="34">
        <v>3.7</v>
      </c>
      <c r="F14" s="34">
        <v>0</v>
      </c>
      <c r="G14" s="34">
        <v>0</v>
      </c>
      <c r="H14" s="34" t="s">
        <v>35</v>
      </c>
    </row>
    <row r="15" spans="1:9" x14ac:dyDescent="0.25">
      <c r="A15" s="35">
        <v>42769.398611111108</v>
      </c>
      <c r="B15" s="34" t="s">
        <v>35</v>
      </c>
      <c r="C15" s="34" t="s">
        <v>36</v>
      </c>
      <c r="D15" s="34" t="s">
        <v>70</v>
      </c>
      <c r="E15" s="34">
        <v>1</v>
      </c>
      <c r="F15" s="34">
        <v>0</v>
      </c>
      <c r="G15" s="34">
        <v>0</v>
      </c>
      <c r="H15" s="34" t="s">
        <v>35</v>
      </c>
    </row>
    <row r="16" spans="1:9" x14ac:dyDescent="0.25">
      <c r="A16" s="35">
        <v>42769.736111111109</v>
      </c>
      <c r="B16" s="34" t="s">
        <v>35</v>
      </c>
      <c r="C16" s="34" t="s">
        <v>36</v>
      </c>
      <c r="D16" s="34" t="s">
        <v>42</v>
      </c>
      <c r="E16" s="34">
        <v>5.3</v>
      </c>
      <c r="F16" s="34">
        <v>0</v>
      </c>
      <c r="G16" s="34">
        <v>0</v>
      </c>
      <c r="H16" s="34" t="s">
        <v>35</v>
      </c>
    </row>
    <row r="17" spans="1:8" x14ac:dyDescent="0.25">
      <c r="A17" s="35">
        <v>42769.779166666667</v>
      </c>
      <c r="B17" s="34" t="s">
        <v>35</v>
      </c>
      <c r="C17" s="34" t="s">
        <v>42</v>
      </c>
      <c r="D17" s="34" t="s">
        <v>36</v>
      </c>
      <c r="E17" s="34">
        <v>3</v>
      </c>
      <c r="F17" s="34">
        <v>0</v>
      </c>
      <c r="G17" s="34">
        <v>0</v>
      </c>
      <c r="H17" s="34" t="s">
        <v>35</v>
      </c>
    </row>
    <row r="18" spans="1:8" x14ac:dyDescent="0.25">
      <c r="A18" s="35">
        <v>42771.751388888886</v>
      </c>
      <c r="B18" s="34" t="s">
        <v>35</v>
      </c>
      <c r="C18" s="34" t="s">
        <v>36</v>
      </c>
      <c r="D18" s="34" t="s">
        <v>49</v>
      </c>
      <c r="E18" s="34">
        <v>12.2</v>
      </c>
      <c r="F18" s="34">
        <v>0</v>
      </c>
      <c r="G18" s="34">
        <v>0</v>
      </c>
      <c r="H18" s="34" t="s">
        <v>35</v>
      </c>
    </row>
    <row r="19" spans="1:8" x14ac:dyDescent="0.25">
      <c r="A19" s="35">
        <v>42771.776388888888</v>
      </c>
      <c r="B19" s="34" t="s">
        <v>35</v>
      </c>
      <c r="C19" s="34" t="s">
        <v>49</v>
      </c>
      <c r="D19" s="34" t="s">
        <v>36</v>
      </c>
      <c r="E19" s="34">
        <v>11.9</v>
      </c>
      <c r="F19" s="34">
        <v>0</v>
      </c>
      <c r="G19" s="34">
        <v>0</v>
      </c>
      <c r="H19" s="34" t="s">
        <v>35</v>
      </c>
    </row>
    <row r="20" spans="1:8" x14ac:dyDescent="0.25">
      <c r="A20" s="35">
        <v>42771.820138888892</v>
      </c>
      <c r="B20" s="34" t="s">
        <v>35</v>
      </c>
      <c r="C20" s="34" t="s">
        <v>36</v>
      </c>
      <c r="D20" s="34" t="s">
        <v>36</v>
      </c>
      <c r="E20" s="34">
        <v>4.7</v>
      </c>
      <c r="F20" s="34">
        <v>0</v>
      </c>
      <c r="G20" s="34">
        <v>0</v>
      </c>
      <c r="H20" s="34" t="s">
        <v>35</v>
      </c>
    </row>
    <row r="21" spans="1:8" x14ac:dyDescent="0.25">
      <c r="A21" s="35">
        <v>42780.445138888892</v>
      </c>
      <c r="B21" s="34" t="s">
        <v>35</v>
      </c>
      <c r="C21" s="34" t="s">
        <v>36</v>
      </c>
      <c r="D21" s="34" t="s">
        <v>70</v>
      </c>
      <c r="E21" s="34">
        <v>4.4000000000000004</v>
      </c>
      <c r="F21" s="34">
        <v>0</v>
      </c>
      <c r="G21" s="34">
        <v>0</v>
      </c>
      <c r="H21" s="34" t="s">
        <v>35</v>
      </c>
    </row>
    <row r="22" spans="1:8" x14ac:dyDescent="0.25">
      <c r="A22" s="35">
        <v>42780.625</v>
      </c>
      <c r="B22" s="34" t="s">
        <v>35</v>
      </c>
      <c r="C22" s="34" t="s">
        <v>70</v>
      </c>
      <c r="D22" s="34" t="s">
        <v>36</v>
      </c>
      <c r="E22" s="34">
        <v>4.5999999999999996</v>
      </c>
      <c r="F22" s="34">
        <v>0</v>
      </c>
      <c r="G22" s="34">
        <v>0</v>
      </c>
      <c r="H22" s="34" t="s">
        <v>35</v>
      </c>
    </row>
    <row r="23" spans="1:8" x14ac:dyDescent="0.25">
      <c r="A23" s="35">
        <v>42781.42291666667</v>
      </c>
      <c r="B23" s="34" t="s">
        <v>35</v>
      </c>
      <c r="C23" s="34" t="s">
        <v>36</v>
      </c>
      <c r="D23" s="34" t="s">
        <v>70</v>
      </c>
      <c r="E23" s="34">
        <v>4.4000000000000004</v>
      </c>
      <c r="F23" s="34">
        <v>0</v>
      </c>
      <c r="G23" s="34">
        <v>0</v>
      </c>
      <c r="H23" s="34" t="s">
        <v>35</v>
      </c>
    </row>
    <row r="24" spans="1:8" x14ac:dyDescent="0.25">
      <c r="A24" s="35">
        <v>42781.621527777781</v>
      </c>
      <c r="B24" s="34" t="s">
        <v>35</v>
      </c>
      <c r="C24" s="34" t="s">
        <v>70</v>
      </c>
      <c r="D24" s="34" t="s">
        <v>36</v>
      </c>
      <c r="E24" s="34">
        <v>4.4000000000000004</v>
      </c>
      <c r="F24" s="34">
        <v>0</v>
      </c>
      <c r="G24" s="34">
        <v>0</v>
      </c>
      <c r="H24" s="34" t="s">
        <v>35</v>
      </c>
    </row>
    <row r="25" spans="1:8" x14ac:dyDescent="0.25">
      <c r="A25" s="35">
        <v>42781.724999999999</v>
      </c>
      <c r="B25" s="34" t="s">
        <v>35</v>
      </c>
      <c r="C25" s="34" t="s">
        <v>36</v>
      </c>
      <c r="D25" s="34" t="s">
        <v>43</v>
      </c>
      <c r="E25" s="34">
        <v>7</v>
      </c>
      <c r="F25" s="34">
        <v>0</v>
      </c>
      <c r="G25" s="34">
        <v>0</v>
      </c>
      <c r="H25" s="34" t="s">
        <v>35</v>
      </c>
    </row>
    <row r="26" spans="1:8" x14ac:dyDescent="0.25">
      <c r="A26" s="35">
        <v>42781.758333333331</v>
      </c>
      <c r="B26" s="34" t="s">
        <v>35</v>
      </c>
      <c r="C26" s="34" t="s">
        <v>43</v>
      </c>
      <c r="D26" s="34" t="s">
        <v>36</v>
      </c>
      <c r="E26" s="34">
        <v>6.2</v>
      </c>
      <c r="F26" s="34">
        <v>0</v>
      </c>
      <c r="G26" s="34">
        <v>0</v>
      </c>
      <c r="H26" s="34" t="s">
        <v>35</v>
      </c>
    </row>
    <row r="27" spans="1:8" x14ac:dyDescent="0.25">
      <c r="A27" s="35">
        <v>42782.82916666667</v>
      </c>
      <c r="B27" s="34" t="s">
        <v>35</v>
      </c>
      <c r="C27" s="34" t="s">
        <v>36</v>
      </c>
      <c r="D27" s="34" t="s">
        <v>36</v>
      </c>
      <c r="E27" s="34">
        <v>42.9</v>
      </c>
      <c r="F27" s="34">
        <v>0</v>
      </c>
      <c r="G27" s="34">
        <v>0</v>
      </c>
      <c r="H27" s="34" t="s">
        <v>35</v>
      </c>
    </row>
    <row r="28" spans="1:8" x14ac:dyDescent="0.25">
      <c r="A28" s="35">
        <v>42784.415972222225</v>
      </c>
      <c r="B28" s="34" t="s">
        <v>35</v>
      </c>
      <c r="C28" s="34" t="s">
        <v>36</v>
      </c>
      <c r="D28" s="34" t="s">
        <v>70</v>
      </c>
      <c r="E28" s="34">
        <v>4.4000000000000004</v>
      </c>
      <c r="F28" s="34">
        <v>0</v>
      </c>
      <c r="G28" s="34">
        <v>0</v>
      </c>
      <c r="H28" s="34" t="s">
        <v>35</v>
      </c>
    </row>
    <row r="29" spans="1:8" x14ac:dyDescent="0.25">
      <c r="A29" s="35">
        <v>42784.670138888891</v>
      </c>
      <c r="B29" s="34" t="s">
        <v>35</v>
      </c>
      <c r="C29" s="34" t="s">
        <v>70</v>
      </c>
      <c r="D29" s="34" t="s">
        <v>36</v>
      </c>
      <c r="E29" s="34">
        <v>0.9</v>
      </c>
      <c r="F29" s="34">
        <v>0</v>
      </c>
      <c r="G29" s="34">
        <v>0</v>
      </c>
      <c r="H29" s="34" t="s">
        <v>35</v>
      </c>
    </row>
    <row r="30" spans="1:8" x14ac:dyDescent="0.25">
      <c r="A30" s="35">
        <v>42784.677777777775</v>
      </c>
      <c r="B30" s="34" t="s">
        <v>35</v>
      </c>
      <c r="C30" s="34" t="s">
        <v>36</v>
      </c>
      <c r="D30" s="34" t="s">
        <v>36</v>
      </c>
      <c r="E30" s="34">
        <v>3.7</v>
      </c>
      <c r="F30" s="34">
        <v>0</v>
      </c>
      <c r="G30" s="34">
        <v>0</v>
      </c>
      <c r="H30" s="34" t="s">
        <v>35</v>
      </c>
    </row>
    <row r="31" spans="1:8" x14ac:dyDescent="0.25">
      <c r="A31" s="35">
        <v>42785.354166666664</v>
      </c>
      <c r="B31" s="34" t="s">
        <v>35</v>
      </c>
      <c r="C31" s="34" t="s">
        <v>36</v>
      </c>
      <c r="D31" s="34" t="s">
        <v>42</v>
      </c>
      <c r="E31" s="34">
        <v>2.9</v>
      </c>
      <c r="F31" s="34">
        <v>0</v>
      </c>
      <c r="G31" s="34">
        <v>0</v>
      </c>
      <c r="H31" s="34" t="s">
        <v>35</v>
      </c>
    </row>
    <row r="32" spans="1:8" x14ac:dyDescent="0.25">
      <c r="A32" s="35">
        <v>42785.54791666667</v>
      </c>
      <c r="B32" s="34" t="s">
        <v>35</v>
      </c>
      <c r="C32" s="34" t="s">
        <v>42</v>
      </c>
      <c r="D32" s="34" t="s">
        <v>36</v>
      </c>
      <c r="E32" s="34">
        <v>3</v>
      </c>
      <c r="F32" s="34">
        <v>0</v>
      </c>
      <c r="G32" s="34">
        <v>0</v>
      </c>
      <c r="H32" s="34" t="s">
        <v>35</v>
      </c>
    </row>
    <row r="33" spans="1:8" x14ac:dyDescent="0.25">
      <c r="A33" s="35">
        <v>42785.57708333333</v>
      </c>
      <c r="B33" s="34" t="s">
        <v>35</v>
      </c>
      <c r="C33" s="34" t="s">
        <v>36</v>
      </c>
      <c r="D33" s="34" t="s">
        <v>58</v>
      </c>
      <c r="E33" s="34">
        <v>15</v>
      </c>
      <c r="F33" s="34">
        <v>0</v>
      </c>
      <c r="G33" s="34">
        <v>0</v>
      </c>
      <c r="H33" s="34" t="s">
        <v>35</v>
      </c>
    </row>
    <row r="34" spans="1:8" x14ac:dyDescent="0.25">
      <c r="A34" s="35">
        <v>42785.84375</v>
      </c>
      <c r="B34" s="34" t="s">
        <v>35</v>
      </c>
      <c r="C34" s="34" t="s">
        <v>58</v>
      </c>
      <c r="D34" s="34" t="s">
        <v>36</v>
      </c>
      <c r="E34" s="34">
        <v>14.9</v>
      </c>
      <c r="F34" s="34">
        <v>0</v>
      </c>
      <c r="G34" s="34">
        <v>0</v>
      </c>
      <c r="H34" s="34" t="s">
        <v>35</v>
      </c>
    </row>
    <row r="35" spans="1:8" x14ac:dyDescent="0.25">
      <c r="A35" s="35">
        <v>42786.401388888888</v>
      </c>
      <c r="B35" s="34" t="s">
        <v>35</v>
      </c>
      <c r="C35" s="34" t="s">
        <v>36</v>
      </c>
      <c r="D35" s="34" t="s">
        <v>36</v>
      </c>
      <c r="E35" s="34">
        <v>7.2</v>
      </c>
      <c r="F35" s="34">
        <v>0</v>
      </c>
      <c r="G35" s="34">
        <v>0</v>
      </c>
      <c r="H35" s="34" t="s">
        <v>35</v>
      </c>
    </row>
    <row r="36" spans="1:8" x14ac:dyDescent="0.25">
      <c r="A36" s="35">
        <v>42786.430555555555</v>
      </c>
      <c r="B36" s="34" t="s">
        <v>35</v>
      </c>
      <c r="C36" s="34" t="s">
        <v>36</v>
      </c>
      <c r="D36" s="34" t="s">
        <v>70</v>
      </c>
      <c r="E36" s="34">
        <v>2.7</v>
      </c>
      <c r="F36" s="34">
        <v>0</v>
      </c>
      <c r="G36" s="34">
        <v>0</v>
      </c>
      <c r="H36" s="34" t="s">
        <v>35</v>
      </c>
    </row>
    <row r="37" spans="1:8" x14ac:dyDescent="0.25">
      <c r="A37" s="35">
        <v>42786.897222222222</v>
      </c>
      <c r="B37" s="34" t="s">
        <v>35</v>
      </c>
      <c r="C37" s="34" t="s">
        <v>70</v>
      </c>
      <c r="D37" s="34" t="s">
        <v>36</v>
      </c>
      <c r="E37" s="34">
        <v>4.5999999999999996</v>
      </c>
      <c r="F37" s="34">
        <v>0</v>
      </c>
      <c r="G37" s="34">
        <v>0</v>
      </c>
      <c r="H37" s="34" t="s">
        <v>35</v>
      </c>
    </row>
    <row r="38" spans="1:8" x14ac:dyDescent="0.25">
      <c r="A38" s="35">
        <v>42787.352083333331</v>
      </c>
      <c r="B38" s="34" t="s">
        <v>35</v>
      </c>
      <c r="C38" s="34" t="s">
        <v>36</v>
      </c>
      <c r="D38" s="34" t="s">
        <v>75</v>
      </c>
      <c r="E38" s="34">
        <v>27.1</v>
      </c>
      <c r="F38" s="34">
        <v>0</v>
      </c>
      <c r="G38" s="34">
        <v>0</v>
      </c>
      <c r="H38" s="34" t="s">
        <v>35</v>
      </c>
    </row>
    <row r="39" spans="1:8" x14ac:dyDescent="0.25">
      <c r="A39" s="35">
        <v>42787.46875</v>
      </c>
      <c r="B39" s="34" t="s">
        <v>35</v>
      </c>
      <c r="C39" s="34" t="s">
        <v>75</v>
      </c>
      <c r="D39" s="34" t="s">
        <v>74</v>
      </c>
      <c r="E39" s="34">
        <v>6.6</v>
      </c>
      <c r="F39" s="34">
        <v>0</v>
      </c>
      <c r="G39" s="34">
        <v>0</v>
      </c>
      <c r="H39" s="34" t="s">
        <v>35</v>
      </c>
    </row>
    <row r="40" spans="1:8" x14ac:dyDescent="0.25">
      <c r="A40" s="35">
        <v>42787.492361111108</v>
      </c>
      <c r="B40" s="34" t="s">
        <v>35</v>
      </c>
      <c r="C40" s="34" t="s">
        <v>74</v>
      </c>
      <c r="D40" s="34" t="s">
        <v>36</v>
      </c>
      <c r="E40" s="34">
        <v>17.5</v>
      </c>
      <c r="F40" s="34">
        <v>0</v>
      </c>
      <c r="G40" s="34">
        <v>0</v>
      </c>
      <c r="H40" s="34" t="s">
        <v>35</v>
      </c>
    </row>
    <row r="41" spans="1:8" x14ac:dyDescent="0.25">
      <c r="A41" s="35">
        <v>42787.595833333333</v>
      </c>
      <c r="B41" s="34" t="s">
        <v>35</v>
      </c>
      <c r="C41" s="34" t="s">
        <v>36</v>
      </c>
      <c r="D41" s="34" t="s">
        <v>69</v>
      </c>
      <c r="E41" s="34">
        <v>1</v>
      </c>
      <c r="F41" s="34">
        <v>0</v>
      </c>
      <c r="G41" s="34">
        <v>0</v>
      </c>
      <c r="H41" s="34" t="s">
        <v>35</v>
      </c>
    </row>
    <row r="42" spans="1:8" x14ac:dyDescent="0.25">
      <c r="A42" s="35">
        <v>42787.645138888889</v>
      </c>
      <c r="B42" s="34" t="s">
        <v>35</v>
      </c>
      <c r="C42" s="34" t="s">
        <v>70</v>
      </c>
      <c r="D42" s="34" t="s">
        <v>70</v>
      </c>
      <c r="E42" s="34">
        <v>2</v>
      </c>
      <c r="F42" s="34">
        <v>0</v>
      </c>
      <c r="G42" s="34">
        <v>0</v>
      </c>
      <c r="H42" s="34" t="s">
        <v>35</v>
      </c>
    </row>
    <row r="43" spans="1:8" x14ac:dyDescent="0.25">
      <c r="A43" s="35">
        <v>42787.894444444442</v>
      </c>
      <c r="B43" s="34" t="s">
        <v>35</v>
      </c>
      <c r="C43" s="34" t="s">
        <v>70</v>
      </c>
      <c r="D43" s="34" t="s">
        <v>36</v>
      </c>
      <c r="E43" s="34">
        <v>4.4000000000000004</v>
      </c>
      <c r="F43" s="34">
        <v>0</v>
      </c>
      <c r="G43" s="34">
        <v>0</v>
      </c>
      <c r="H43" s="34" t="s">
        <v>35</v>
      </c>
    </row>
    <row r="44" spans="1:8" x14ac:dyDescent="0.25">
      <c r="A44" s="35">
        <v>42788.410416666666</v>
      </c>
      <c r="B44" s="34" t="s">
        <v>35</v>
      </c>
      <c r="C44" s="34" t="s">
        <v>36</v>
      </c>
      <c r="D44" s="34" t="s">
        <v>70</v>
      </c>
      <c r="E44" s="34">
        <v>4.4000000000000004</v>
      </c>
      <c r="F44" s="34">
        <v>0</v>
      </c>
      <c r="G44" s="34">
        <v>0</v>
      </c>
      <c r="H44" s="34" t="s">
        <v>35</v>
      </c>
    </row>
    <row r="45" spans="1:8" x14ac:dyDescent="0.25">
      <c r="A45" s="35">
        <v>42788.557638888888</v>
      </c>
      <c r="B45" s="34" t="s">
        <v>35</v>
      </c>
      <c r="C45" s="34" t="s">
        <v>36</v>
      </c>
      <c r="D45" s="34" t="s">
        <v>73</v>
      </c>
      <c r="E45" s="34">
        <v>23</v>
      </c>
      <c r="F45" s="34">
        <v>0</v>
      </c>
      <c r="G45" s="34">
        <v>0</v>
      </c>
      <c r="H45" s="34" t="s">
        <v>35</v>
      </c>
    </row>
    <row r="46" spans="1:8" x14ac:dyDescent="0.25">
      <c r="A46" s="35">
        <v>42788.60833333333</v>
      </c>
      <c r="B46" s="34" t="s">
        <v>35</v>
      </c>
      <c r="C46" s="34" t="s">
        <v>73</v>
      </c>
      <c r="D46" s="34" t="s">
        <v>36</v>
      </c>
      <c r="E46" s="34">
        <v>21.8</v>
      </c>
      <c r="F46" s="34">
        <v>0</v>
      </c>
      <c r="G46" s="34">
        <v>0</v>
      </c>
      <c r="H46" s="34" t="s">
        <v>35</v>
      </c>
    </row>
    <row r="47" spans="1:8" x14ac:dyDescent="0.25">
      <c r="A47" s="35">
        <v>42788.738888888889</v>
      </c>
      <c r="B47" s="34" t="s">
        <v>35</v>
      </c>
      <c r="C47" s="34" t="s">
        <v>70</v>
      </c>
      <c r="D47" s="34" t="s">
        <v>70</v>
      </c>
      <c r="E47" s="34">
        <v>7.6</v>
      </c>
      <c r="F47" s="34">
        <v>0</v>
      </c>
      <c r="G47" s="34">
        <v>0</v>
      </c>
      <c r="H47" s="34" t="s">
        <v>35</v>
      </c>
    </row>
    <row r="48" spans="1:8" x14ac:dyDescent="0.25">
      <c r="A48" s="35">
        <v>42795.401388888888</v>
      </c>
      <c r="B48" s="34" t="s">
        <v>35</v>
      </c>
      <c r="C48" s="34" t="s">
        <v>36</v>
      </c>
      <c r="D48" s="34" t="s">
        <v>43</v>
      </c>
      <c r="E48" s="34">
        <v>6</v>
      </c>
      <c r="F48" s="34">
        <v>0</v>
      </c>
      <c r="G48" s="34">
        <v>0</v>
      </c>
      <c r="H48" s="34" t="s">
        <v>35</v>
      </c>
    </row>
    <row r="49" spans="1:8" x14ac:dyDescent="0.25">
      <c r="A49" s="35">
        <v>42795.42291666667</v>
      </c>
      <c r="B49" s="34" t="s">
        <v>35</v>
      </c>
      <c r="C49" s="34" t="s">
        <v>43</v>
      </c>
      <c r="D49" s="34" t="s">
        <v>36</v>
      </c>
      <c r="E49" s="34">
        <v>17.600000000000001</v>
      </c>
      <c r="F49" s="34">
        <v>0</v>
      </c>
      <c r="G49" s="34">
        <v>0</v>
      </c>
      <c r="H49" s="34" t="s">
        <v>35</v>
      </c>
    </row>
    <row r="50" spans="1:8" x14ac:dyDescent="0.25">
      <c r="A50" s="35">
        <v>42795.450694444444</v>
      </c>
      <c r="B50" s="34" t="s">
        <v>35</v>
      </c>
      <c r="C50" s="34" t="s">
        <v>36</v>
      </c>
      <c r="D50" s="34" t="s">
        <v>36</v>
      </c>
      <c r="E50" s="34">
        <v>4.3</v>
      </c>
      <c r="F50" s="34">
        <v>0</v>
      </c>
      <c r="G50" s="34">
        <v>0</v>
      </c>
      <c r="H50" s="34" t="s">
        <v>35</v>
      </c>
    </row>
    <row r="51" spans="1:8" x14ac:dyDescent="0.25">
      <c r="A51" s="35">
        <v>42795.780555555553</v>
      </c>
      <c r="B51" s="34" t="s">
        <v>35</v>
      </c>
      <c r="C51" s="34" t="s">
        <v>70</v>
      </c>
      <c r="D51" s="34" t="s">
        <v>36</v>
      </c>
      <c r="E51" s="34">
        <v>0.8</v>
      </c>
      <c r="F51" s="34">
        <v>0</v>
      </c>
      <c r="G51" s="34">
        <v>0</v>
      </c>
      <c r="H51" s="34" t="s">
        <v>35</v>
      </c>
    </row>
    <row r="52" spans="1:8" x14ac:dyDescent="0.25">
      <c r="A52" s="35">
        <v>42795.800694444442</v>
      </c>
      <c r="B52" s="34" t="s">
        <v>35</v>
      </c>
      <c r="C52" s="34" t="s">
        <v>36</v>
      </c>
      <c r="D52" s="34" t="s">
        <v>36</v>
      </c>
      <c r="E52" s="34">
        <v>1.1000000000000001</v>
      </c>
      <c r="F52" s="34">
        <v>0</v>
      </c>
      <c r="G52" s="34">
        <v>0</v>
      </c>
      <c r="H52" s="34" t="s">
        <v>35</v>
      </c>
    </row>
    <row r="53" spans="1:8" x14ac:dyDescent="0.25">
      <c r="A53" s="35">
        <v>42795.989583333336</v>
      </c>
      <c r="B53" s="34" t="s">
        <v>35</v>
      </c>
      <c r="C53" s="34" t="s">
        <v>70</v>
      </c>
      <c r="D53" s="34" t="s">
        <v>36</v>
      </c>
      <c r="E53" s="34">
        <v>4.5999999999999996</v>
      </c>
      <c r="F53" s="34">
        <v>0</v>
      </c>
      <c r="G53" s="34">
        <v>0</v>
      </c>
      <c r="H53" s="34" t="s">
        <v>35</v>
      </c>
    </row>
    <row r="54" spans="1:8" x14ac:dyDescent="0.25">
      <c r="A54" s="35">
        <v>42796.386805555558</v>
      </c>
      <c r="B54" s="34" t="s">
        <v>35</v>
      </c>
      <c r="C54" s="34" t="s">
        <v>36</v>
      </c>
      <c r="D54" s="34" t="s">
        <v>70</v>
      </c>
      <c r="E54" s="34">
        <v>4.5999999999999996</v>
      </c>
      <c r="F54" s="34">
        <v>0</v>
      </c>
      <c r="G54" s="34">
        <v>0</v>
      </c>
      <c r="H54" s="34" t="s">
        <v>35</v>
      </c>
    </row>
    <row r="55" spans="1:8" x14ac:dyDescent="0.25">
      <c r="A55" s="35">
        <v>42796.86041666667</v>
      </c>
      <c r="B55" s="34" t="s">
        <v>35</v>
      </c>
      <c r="C55" s="34" t="s">
        <v>70</v>
      </c>
      <c r="D55" s="34" t="s">
        <v>36</v>
      </c>
      <c r="E55" s="34">
        <v>4.5999999999999996</v>
      </c>
      <c r="F55" s="34">
        <v>0</v>
      </c>
      <c r="G55" s="34">
        <v>0</v>
      </c>
      <c r="H55" s="34" t="s">
        <v>35</v>
      </c>
    </row>
    <row r="56" spans="1:8" x14ac:dyDescent="0.25">
      <c r="A56" s="35">
        <v>42797.377083333333</v>
      </c>
      <c r="B56" s="34" t="s">
        <v>35</v>
      </c>
      <c r="C56" s="34" t="s">
        <v>36</v>
      </c>
      <c r="D56" s="34" t="s">
        <v>36</v>
      </c>
      <c r="E56" s="34">
        <v>3.1</v>
      </c>
      <c r="F56" s="34">
        <v>0</v>
      </c>
      <c r="G56" s="34">
        <v>0</v>
      </c>
      <c r="H56" s="34" t="s">
        <v>35</v>
      </c>
    </row>
    <row r="57" spans="1:8" x14ac:dyDescent="0.25">
      <c r="A57" s="35">
        <v>42797.390277777777</v>
      </c>
      <c r="B57" s="34" t="s">
        <v>35</v>
      </c>
      <c r="C57" s="34" t="s">
        <v>36</v>
      </c>
      <c r="D57" s="34" t="s">
        <v>70</v>
      </c>
      <c r="E57" s="34">
        <v>1.5</v>
      </c>
      <c r="F57" s="34">
        <v>0</v>
      </c>
      <c r="G57" s="34">
        <v>0</v>
      </c>
      <c r="H57" s="34" t="s">
        <v>35</v>
      </c>
    </row>
    <row r="58" spans="1:8" x14ac:dyDescent="0.25">
      <c r="A58" s="35">
        <v>42797.405555555553</v>
      </c>
      <c r="B58" s="34" t="s">
        <v>35</v>
      </c>
      <c r="C58" s="34" t="s">
        <v>70</v>
      </c>
      <c r="D58" s="34" t="s">
        <v>70</v>
      </c>
      <c r="E58" s="34">
        <v>1.2</v>
      </c>
      <c r="F58" s="34">
        <v>0</v>
      </c>
      <c r="G58" s="34">
        <v>0</v>
      </c>
      <c r="H58" s="34" t="s">
        <v>35</v>
      </c>
    </row>
    <row r="59" spans="1:8" x14ac:dyDescent="0.25">
      <c r="A59" s="35">
        <v>42797.427083333336</v>
      </c>
      <c r="B59" s="34" t="s">
        <v>35</v>
      </c>
      <c r="C59" s="34" t="s">
        <v>70</v>
      </c>
      <c r="D59" s="34" t="s">
        <v>70</v>
      </c>
      <c r="E59" s="34">
        <v>1.4</v>
      </c>
      <c r="F59" s="34">
        <v>0</v>
      </c>
      <c r="G59" s="34">
        <v>0</v>
      </c>
      <c r="H59" s="34" t="s">
        <v>35</v>
      </c>
    </row>
    <row r="60" spans="1:8" x14ac:dyDescent="0.25">
      <c r="A60" s="35">
        <v>42797.947222222225</v>
      </c>
      <c r="B60" s="34" t="s">
        <v>35</v>
      </c>
      <c r="C60" s="34" t="s">
        <v>70</v>
      </c>
      <c r="D60" s="34" t="s">
        <v>36</v>
      </c>
      <c r="E60" s="34">
        <v>4.5999999999999996</v>
      </c>
      <c r="F60" s="34">
        <v>0</v>
      </c>
      <c r="G60" s="34">
        <v>0</v>
      </c>
      <c r="H60" s="34" t="s">
        <v>35</v>
      </c>
    </row>
    <row r="61" spans="1:8" x14ac:dyDescent="0.25">
      <c r="A61" s="35">
        <v>42798.36041666667</v>
      </c>
      <c r="B61" s="34" t="s">
        <v>35</v>
      </c>
      <c r="C61" s="34" t="s">
        <v>36</v>
      </c>
      <c r="D61" s="34" t="s">
        <v>72</v>
      </c>
      <c r="E61" s="34">
        <v>5.6</v>
      </c>
      <c r="F61" s="34">
        <v>0</v>
      </c>
      <c r="G61" s="34">
        <v>0</v>
      </c>
      <c r="H61" s="34" t="s">
        <v>35</v>
      </c>
    </row>
    <row r="62" spans="1:8" x14ac:dyDescent="0.25">
      <c r="A62" s="35">
        <v>42798.387499999997</v>
      </c>
      <c r="B62" s="34" t="s">
        <v>35</v>
      </c>
      <c r="C62" s="34" t="s">
        <v>72</v>
      </c>
      <c r="D62" s="34" t="s">
        <v>70</v>
      </c>
      <c r="E62" s="34">
        <v>1.2</v>
      </c>
      <c r="F62" s="34">
        <v>0</v>
      </c>
      <c r="G62" s="34">
        <v>0</v>
      </c>
      <c r="H62" s="34" t="s">
        <v>35</v>
      </c>
    </row>
    <row r="63" spans="1:8" x14ac:dyDescent="0.25">
      <c r="A63" s="35">
        <v>42798.775694444441</v>
      </c>
      <c r="B63" s="34" t="s">
        <v>35</v>
      </c>
      <c r="C63" s="34" t="s">
        <v>70</v>
      </c>
      <c r="D63" s="34" t="s">
        <v>36</v>
      </c>
      <c r="E63" s="34">
        <v>1.6</v>
      </c>
      <c r="F63" s="34">
        <v>0</v>
      </c>
      <c r="G63" s="34">
        <v>0</v>
      </c>
      <c r="H63" s="34" t="s">
        <v>35</v>
      </c>
    </row>
    <row r="64" spans="1:8" x14ac:dyDescent="0.25">
      <c r="A64" s="35">
        <v>42798.789583333331</v>
      </c>
      <c r="B64" s="34" t="s">
        <v>35</v>
      </c>
      <c r="C64" s="34" t="s">
        <v>36</v>
      </c>
      <c r="D64" s="34" t="s">
        <v>36</v>
      </c>
      <c r="E64" s="34">
        <v>3.1</v>
      </c>
      <c r="F64" s="34">
        <v>0</v>
      </c>
      <c r="G64" s="34">
        <v>0</v>
      </c>
      <c r="H64" s="34" t="s">
        <v>35</v>
      </c>
    </row>
    <row r="65" spans="1:8" x14ac:dyDescent="0.25">
      <c r="A65" s="35">
        <v>42798.870138888888</v>
      </c>
      <c r="B65" s="34" t="s">
        <v>35</v>
      </c>
      <c r="C65" s="34" t="s">
        <v>36</v>
      </c>
      <c r="D65" s="34" t="s">
        <v>48</v>
      </c>
      <c r="E65" s="34">
        <v>16.3</v>
      </c>
      <c r="F65" s="34">
        <v>0</v>
      </c>
      <c r="G65" s="34">
        <v>0</v>
      </c>
      <c r="H65" s="34" t="s">
        <v>35</v>
      </c>
    </row>
    <row r="66" spans="1:8" x14ac:dyDescent="0.25">
      <c r="A66" s="35">
        <v>42798.939583333333</v>
      </c>
      <c r="B66" s="34" t="s">
        <v>35</v>
      </c>
      <c r="C66" s="34" t="s">
        <v>48</v>
      </c>
      <c r="D66" s="34" t="s">
        <v>36</v>
      </c>
      <c r="E66" s="34">
        <v>17.100000000000001</v>
      </c>
      <c r="F66" s="34">
        <v>0</v>
      </c>
      <c r="G66" s="34">
        <v>0</v>
      </c>
      <c r="H66" s="34" t="s">
        <v>35</v>
      </c>
    </row>
    <row r="67" spans="1:8" x14ac:dyDescent="0.25">
      <c r="A67" s="35">
        <v>42799.393750000003</v>
      </c>
      <c r="B67" s="34" t="s">
        <v>35</v>
      </c>
      <c r="C67" s="34" t="s">
        <v>36</v>
      </c>
      <c r="D67" s="34" t="s">
        <v>42</v>
      </c>
      <c r="E67" s="34">
        <v>2.9</v>
      </c>
      <c r="F67" s="34">
        <v>0</v>
      </c>
      <c r="G67" s="34">
        <v>0</v>
      </c>
      <c r="H67" s="34" t="s">
        <v>35</v>
      </c>
    </row>
    <row r="68" spans="1:8" x14ac:dyDescent="0.25">
      <c r="A68" s="35">
        <v>42799.618055555555</v>
      </c>
      <c r="B68" s="34" t="s">
        <v>35</v>
      </c>
      <c r="C68" s="34" t="s">
        <v>42</v>
      </c>
      <c r="D68" s="34" t="s">
        <v>50</v>
      </c>
      <c r="E68" s="34">
        <v>9.1</v>
      </c>
      <c r="F68" s="34">
        <v>0</v>
      </c>
      <c r="G68" s="34">
        <v>0</v>
      </c>
      <c r="H68" s="34" t="s">
        <v>35</v>
      </c>
    </row>
    <row r="69" spans="1:8" x14ac:dyDescent="0.25">
      <c r="A69" s="35">
        <v>42799.683333333334</v>
      </c>
      <c r="B69" s="34" t="s">
        <v>35</v>
      </c>
      <c r="C69" s="34" t="s">
        <v>50</v>
      </c>
      <c r="D69" s="34" t="s">
        <v>49</v>
      </c>
      <c r="E69" s="34">
        <v>26.3</v>
      </c>
      <c r="F69" s="34">
        <v>0</v>
      </c>
      <c r="G69" s="34">
        <v>0</v>
      </c>
      <c r="H69" s="34" t="s">
        <v>35</v>
      </c>
    </row>
    <row r="70" spans="1:8" x14ac:dyDescent="0.25">
      <c r="A70" s="35">
        <v>42799.718055555553</v>
      </c>
      <c r="B70" s="34" t="s">
        <v>35</v>
      </c>
      <c r="C70" s="34" t="s">
        <v>49</v>
      </c>
      <c r="D70" s="34" t="s">
        <v>41</v>
      </c>
      <c r="E70" s="34">
        <v>19.600000000000001</v>
      </c>
      <c r="F70" s="34">
        <v>0</v>
      </c>
      <c r="G70" s="34">
        <v>0</v>
      </c>
      <c r="H70" s="34" t="s">
        <v>35</v>
      </c>
    </row>
    <row r="71" spans="1:8" x14ac:dyDescent="0.25">
      <c r="A71" s="35">
        <v>42799.756944444445</v>
      </c>
      <c r="B71" s="34" t="s">
        <v>35</v>
      </c>
      <c r="C71" s="34" t="s">
        <v>71</v>
      </c>
      <c r="D71" s="34" t="s">
        <v>71</v>
      </c>
      <c r="E71" s="34">
        <v>1.3</v>
      </c>
      <c r="F71" s="34">
        <v>0</v>
      </c>
      <c r="G71" s="34">
        <v>0</v>
      </c>
      <c r="H71" s="34" t="s">
        <v>35</v>
      </c>
    </row>
    <row r="72" spans="1:8" x14ac:dyDescent="0.25">
      <c r="A72" s="35">
        <v>42799.811805555553</v>
      </c>
      <c r="B72" s="34" t="s">
        <v>35</v>
      </c>
      <c r="C72" s="34" t="s">
        <v>41</v>
      </c>
      <c r="D72" s="34" t="s">
        <v>36</v>
      </c>
      <c r="E72" s="34">
        <v>23.9</v>
      </c>
      <c r="F72" s="34">
        <v>0</v>
      </c>
      <c r="G72" s="34">
        <v>0</v>
      </c>
      <c r="H72" s="34" t="s">
        <v>35</v>
      </c>
    </row>
    <row r="73" spans="1:8" x14ac:dyDescent="0.25">
      <c r="A73" s="35">
        <v>42800.310416666667</v>
      </c>
      <c r="B73" s="34" t="s">
        <v>35</v>
      </c>
      <c r="C73" s="34" t="s">
        <v>36</v>
      </c>
      <c r="D73" s="34" t="s">
        <v>36</v>
      </c>
      <c r="E73" s="34">
        <v>4.7</v>
      </c>
      <c r="F73" s="34">
        <v>0</v>
      </c>
      <c r="G73" s="34">
        <v>0</v>
      </c>
      <c r="H73" s="34" t="s">
        <v>35</v>
      </c>
    </row>
    <row r="74" spans="1:8" x14ac:dyDescent="0.25">
      <c r="A74" s="35">
        <v>42800.349305555559</v>
      </c>
      <c r="B74" s="34" t="s">
        <v>35</v>
      </c>
      <c r="C74" s="34" t="s">
        <v>36</v>
      </c>
      <c r="D74" s="34" t="s">
        <v>70</v>
      </c>
      <c r="E74" s="34">
        <v>4.0999999999999996</v>
      </c>
      <c r="F74" s="34">
        <v>0</v>
      </c>
      <c r="G74" s="34">
        <v>0</v>
      </c>
      <c r="H74" s="34" t="s">
        <v>35</v>
      </c>
    </row>
    <row r="75" spans="1:8" x14ac:dyDescent="0.25">
      <c r="A75" s="35">
        <v>42800.387499999997</v>
      </c>
      <c r="B75" s="34" t="s">
        <v>35</v>
      </c>
      <c r="C75" s="34" t="s">
        <v>70</v>
      </c>
      <c r="D75" s="34" t="s">
        <v>36</v>
      </c>
      <c r="E75" s="34">
        <v>1.6</v>
      </c>
      <c r="F75" s="34">
        <v>0</v>
      </c>
      <c r="G75" s="34">
        <v>0</v>
      </c>
      <c r="H75" s="34" t="s">
        <v>35</v>
      </c>
    </row>
    <row r="76" spans="1:8" x14ac:dyDescent="0.25">
      <c r="A76" s="35">
        <v>42800.405555555553</v>
      </c>
      <c r="B76" s="34" t="s">
        <v>35</v>
      </c>
      <c r="C76" s="34" t="s">
        <v>36</v>
      </c>
      <c r="D76" s="34" t="s">
        <v>70</v>
      </c>
      <c r="E76" s="34">
        <v>1.8</v>
      </c>
      <c r="F76" s="34">
        <v>0</v>
      </c>
      <c r="G76" s="34">
        <v>0</v>
      </c>
      <c r="H76" s="34" t="s">
        <v>35</v>
      </c>
    </row>
    <row r="77" spans="1:8" x14ac:dyDescent="0.25">
      <c r="A77" s="35">
        <v>42800.697222222225</v>
      </c>
      <c r="B77" s="34" t="s">
        <v>35</v>
      </c>
      <c r="C77" s="34" t="s">
        <v>70</v>
      </c>
      <c r="D77" s="34" t="s">
        <v>36</v>
      </c>
      <c r="E77" s="34">
        <v>1.5</v>
      </c>
      <c r="F77" s="34">
        <v>0</v>
      </c>
      <c r="G77" s="34">
        <v>0</v>
      </c>
      <c r="H77" s="34" t="s">
        <v>35</v>
      </c>
    </row>
    <row r="78" spans="1:8" x14ac:dyDescent="0.25">
      <c r="A78" s="35">
        <v>42800.709722222222</v>
      </c>
      <c r="B78" s="34" t="s">
        <v>35</v>
      </c>
      <c r="C78" s="34" t="s">
        <v>36</v>
      </c>
      <c r="D78" s="34" t="s">
        <v>36</v>
      </c>
      <c r="E78" s="34">
        <v>2.6</v>
      </c>
      <c r="F78" s="34">
        <v>0</v>
      </c>
      <c r="G78" s="34">
        <v>0</v>
      </c>
      <c r="H78" s="34" t="s">
        <v>35</v>
      </c>
    </row>
    <row r="79" spans="1:8" x14ac:dyDescent="0.25">
      <c r="A79" s="35">
        <v>42800.72152777778</v>
      </c>
      <c r="B79" s="34" t="s">
        <v>35</v>
      </c>
      <c r="C79" s="34" t="s">
        <v>36</v>
      </c>
      <c r="D79" s="34" t="s">
        <v>70</v>
      </c>
      <c r="E79" s="34">
        <v>2.1</v>
      </c>
      <c r="F79" s="34">
        <v>0</v>
      </c>
      <c r="G79" s="34">
        <v>0</v>
      </c>
      <c r="H79" s="34" t="s">
        <v>35</v>
      </c>
    </row>
    <row r="80" spans="1:8" x14ac:dyDescent="0.25">
      <c r="A80" s="35">
        <v>42800.875694444447</v>
      </c>
      <c r="B80" s="34" t="s">
        <v>35</v>
      </c>
      <c r="C80" s="34" t="s">
        <v>70</v>
      </c>
      <c r="D80" s="34" t="s">
        <v>36</v>
      </c>
      <c r="E80" s="34">
        <v>4.5999999999999996</v>
      </c>
      <c r="F80" s="34">
        <v>0</v>
      </c>
      <c r="G80" s="34">
        <v>0</v>
      </c>
      <c r="H80" s="34" t="s">
        <v>35</v>
      </c>
    </row>
    <row r="81" spans="1:8" x14ac:dyDescent="0.25">
      <c r="A81" s="35">
        <v>42801.324305555558</v>
      </c>
      <c r="B81" s="34" t="s">
        <v>35</v>
      </c>
      <c r="C81" s="34" t="s">
        <v>36</v>
      </c>
      <c r="D81" s="34" t="s">
        <v>36</v>
      </c>
      <c r="E81" s="34">
        <v>4.0999999999999996</v>
      </c>
      <c r="F81" s="34">
        <v>0</v>
      </c>
      <c r="G81" s="34">
        <v>0</v>
      </c>
      <c r="H81" s="34" t="s">
        <v>35</v>
      </c>
    </row>
    <row r="82" spans="1:8" x14ac:dyDescent="0.25">
      <c r="A82" s="35">
        <v>42801.364583333336</v>
      </c>
      <c r="B82" s="34" t="s">
        <v>35</v>
      </c>
      <c r="C82" s="34" t="s">
        <v>36</v>
      </c>
      <c r="D82" s="34" t="s">
        <v>70</v>
      </c>
      <c r="E82" s="34">
        <v>5</v>
      </c>
      <c r="F82" s="34">
        <v>0</v>
      </c>
      <c r="G82" s="34">
        <v>0</v>
      </c>
      <c r="H82" s="34" t="s">
        <v>35</v>
      </c>
    </row>
    <row r="83" spans="1:8" x14ac:dyDescent="0.25">
      <c r="A83" s="35">
        <v>42801.384027777778</v>
      </c>
      <c r="B83" s="34" t="s">
        <v>35</v>
      </c>
      <c r="C83" s="34" t="s">
        <v>70</v>
      </c>
      <c r="D83" s="34" t="s">
        <v>70</v>
      </c>
      <c r="E83" s="34">
        <v>0.9</v>
      </c>
      <c r="F83" s="34">
        <v>0</v>
      </c>
      <c r="G83" s="34">
        <v>0</v>
      </c>
      <c r="H83" s="34" t="s">
        <v>35</v>
      </c>
    </row>
    <row r="84" spans="1:8" x14ac:dyDescent="0.25">
      <c r="A84" s="35">
        <v>42801.767361111109</v>
      </c>
      <c r="B84" s="34" t="s">
        <v>35</v>
      </c>
      <c r="C84" s="34" t="s">
        <v>36</v>
      </c>
      <c r="D84" s="34" t="s">
        <v>42</v>
      </c>
      <c r="E84" s="34">
        <v>5.3</v>
      </c>
      <c r="F84" s="34">
        <v>0</v>
      </c>
      <c r="G84" s="34">
        <v>0</v>
      </c>
      <c r="H84" s="34" t="s">
        <v>35</v>
      </c>
    </row>
    <row r="85" spans="1:8" x14ac:dyDescent="0.25">
      <c r="A85" s="35">
        <v>42801.868750000001</v>
      </c>
      <c r="B85" s="34" t="s">
        <v>35</v>
      </c>
      <c r="C85" s="34" t="s">
        <v>42</v>
      </c>
      <c r="D85" s="34" t="s">
        <v>36</v>
      </c>
      <c r="E85" s="34">
        <v>3</v>
      </c>
      <c r="F85" s="34">
        <v>0</v>
      </c>
      <c r="G85" s="34">
        <v>0</v>
      </c>
      <c r="H85" s="34" t="s">
        <v>35</v>
      </c>
    </row>
    <row r="86" spans="1:8" x14ac:dyDescent="0.25">
      <c r="A86" s="35">
        <v>42802.375</v>
      </c>
      <c r="B86" s="34" t="s">
        <v>35</v>
      </c>
      <c r="C86" s="34" t="s">
        <v>36</v>
      </c>
      <c r="D86" s="34" t="s">
        <v>36</v>
      </c>
      <c r="E86" s="34">
        <v>4.0999999999999996</v>
      </c>
      <c r="F86" s="34">
        <v>0</v>
      </c>
      <c r="G86" s="34">
        <v>0</v>
      </c>
      <c r="H86" s="34" t="s">
        <v>35</v>
      </c>
    </row>
    <row r="87" spans="1:8" x14ac:dyDescent="0.25">
      <c r="A87" s="35">
        <v>42802.388888888891</v>
      </c>
      <c r="B87" s="34" t="s">
        <v>35</v>
      </c>
      <c r="C87" s="34" t="s">
        <v>36</v>
      </c>
      <c r="D87" s="34" t="s">
        <v>69</v>
      </c>
      <c r="E87" s="34">
        <v>2.1</v>
      </c>
      <c r="F87" s="34">
        <v>0</v>
      </c>
      <c r="G87" s="34">
        <v>0</v>
      </c>
      <c r="H87" s="34" t="s">
        <v>35</v>
      </c>
    </row>
    <row r="88" spans="1:8" x14ac:dyDescent="0.25">
      <c r="A88" s="35">
        <v>42826.347916666666</v>
      </c>
      <c r="B88" s="34" t="s">
        <v>35</v>
      </c>
      <c r="C88" s="34" t="s">
        <v>36</v>
      </c>
      <c r="D88" s="34" t="s">
        <v>44</v>
      </c>
      <c r="E88" s="34">
        <v>25.6</v>
      </c>
      <c r="F88" s="34">
        <v>0</v>
      </c>
      <c r="G88" s="34">
        <v>0</v>
      </c>
      <c r="H88" s="34" t="s">
        <v>35</v>
      </c>
    </row>
    <row r="89" spans="1:8" x14ac:dyDescent="0.25">
      <c r="A89" s="35">
        <v>42826.42083333333</v>
      </c>
      <c r="B89" s="34" t="s">
        <v>35</v>
      </c>
      <c r="C89" s="34" t="s">
        <v>44</v>
      </c>
      <c r="D89" s="34" t="s">
        <v>36</v>
      </c>
      <c r="E89" s="34">
        <v>18.600000000000001</v>
      </c>
      <c r="F89" s="34">
        <v>0</v>
      </c>
      <c r="G89" s="34">
        <v>0</v>
      </c>
      <c r="H89" s="34" t="s">
        <v>35</v>
      </c>
    </row>
    <row r="90" spans="1:8" x14ac:dyDescent="0.25">
      <c r="A90" s="35">
        <v>42827.136111111111</v>
      </c>
      <c r="B90" s="34" t="s">
        <v>35</v>
      </c>
      <c r="C90" s="34" t="s">
        <v>39</v>
      </c>
      <c r="D90" s="34" t="s">
        <v>37</v>
      </c>
      <c r="E90" s="34">
        <v>5.3</v>
      </c>
      <c r="F90" s="34">
        <v>0</v>
      </c>
      <c r="G90" s="34">
        <v>0</v>
      </c>
      <c r="H90" s="34" t="s">
        <v>35</v>
      </c>
    </row>
    <row r="91" spans="1:8" x14ac:dyDescent="0.25">
      <c r="A91" s="35">
        <v>42828.317361111112</v>
      </c>
      <c r="B91" s="34" t="s">
        <v>35</v>
      </c>
      <c r="C91" s="34" t="s">
        <v>36</v>
      </c>
      <c r="D91" s="34" t="s">
        <v>40</v>
      </c>
      <c r="E91" s="34">
        <v>33.299999999999997</v>
      </c>
      <c r="F91" s="34">
        <v>0</v>
      </c>
      <c r="G91" s="34">
        <v>0</v>
      </c>
      <c r="H91" s="34" t="s">
        <v>35</v>
      </c>
    </row>
    <row r="92" spans="1:8" x14ac:dyDescent="0.25">
      <c r="A92" s="35">
        <v>42828.520833333336</v>
      </c>
      <c r="B92" s="34" t="s">
        <v>35</v>
      </c>
      <c r="C92" s="34" t="s">
        <v>40</v>
      </c>
      <c r="D92" s="34" t="s">
        <v>68</v>
      </c>
      <c r="E92" s="34">
        <v>1.9</v>
      </c>
      <c r="F92" s="34">
        <v>0</v>
      </c>
      <c r="G92" s="34">
        <v>0</v>
      </c>
      <c r="H92" s="34" t="s">
        <v>35</v>
      </c>
    </row>
    <row r="93" spans="1:8" x14ac:dyDescent="0.25">
      <c r="A93" s="35">
        <v>42828.606249999997</v>
      </c>
      <c r="B93" s="34" t="s">
        <v>35</v>
      </c>
      <c r="C93" s="34" t="s">
        <v>67</v>
      </c>
      <c r="D93" s="34" t="s">
        <v>40</v>
      </c>
      <c r="E93" s="34">
        <v>2</v>
      </c>
      <c r="F93" s="34">
        <v>0</v>
      </c>
      <c r="G93" s="34">
        <v>0</v>
      </c>
      <c r="H93" s="34" t="s">
        <v>35</v>
      </c>
    </row>
    <row r="94" spans="1:8" x14ac:dyDescent="0.25">
      <c r="A94" s="35">
        <v>42828.625</v>
      </c>
      <c r="B94" s="34" t="s">
        <v>35</v>
      </c>
      <c r="C94" s="34" t="s">
        <v>40</v>
      </c>
      <c r="D94" s="34" t="s">
        <v>36</v>
      </c>
      <c r="E94" s="34">
        <v>26.9</v>
      </c>
      <c r="F94" s="34">
        <v>0</v>
      </c>
      <c r="G94" s="34">
        <v>0</v>
      </c>
      <c r="H94" s="34" t="s">
        <v>35</v>
      </c>
    </row>
    <row r="95" spans="1:8" x14ac:dyDescent="0.25">
      <c r="A95" s="35">
        <v>42828.829861111109</v>
      </c>
      <c r="B95" s="34" t="s">
        <v>35</v>
      </c>
      <c r="C95" s="34" t="s">
        <v>39</v>
      </c>
      <c r="D95" s="34" t="s">
        <v>37</v>
      </c>
      <c r="E95" s="34">
        <v>4.5999999999999996</v>
      </c>
      <c r="F95" s="34">
        <v>0</v>
      </c>
      <c r="G95" s="34">
        <v>0</v>
      </c>
      <c r="H95" s="34" t="s">
        <v>35</v>
      </c>
    </row>
    <row r="96" spans="1:8" x14ac:dyDescent="0.25">
      <c r="A96" s="35">
        <v>42829.28125</v>
      </c>
      <c r="B96" s="34" t="s">
        <v>35</v>
      </c>
      <c r="C96" s="34" t="s">
        <v>36</v>
      </c>
      <c r="D96" s="34" t="s">
        <v>40</v>
      </c>
      <c r="E96" s="34">
        <v>32</v>
      </c>
      <c r="F96" s="34">
        <v>0</v>
      </c>
      <c r="G96" s="34">
        <v>0</v>
      </c>
      <c r="H96" s="34" t="s">
        <v>35</v>
      </c>
    </row>
    <row r="97" spans="1:8" x14ac:dyDescent="0.25">
      <c r="A97" s="35">
        <v>42829.67291666667</v>
      </c>
      <c r="B97" s="34" t="s">
        <v>35</v>
      </c>
      <c r="C97" s="34" t="s">
        <v>40</v>
      </c>
      <c r="D97" s="34" t="s">
        <v>44</v>
      </c>
      <c r="E97" s="34">
        <v>6.3</v>
      </c>
      <c r="F97" s="34">
        <v>0</v>
      </c>
      <c r="G97" s="34">
        <v>0</v>
      </c>
      <c r="H97" s="34" t="s">
        <v>35</v>
      </c>
    </row>
    <row r="98" spans="1:8" x14ac:dyDescent="0.25">
      <c r="A98" s="35">
        <v>42829.690972222219</v>
      </c>
      <c r="B98" s="34" t="s">
        <v>35</v>
      </c>
      <c r="C98" s="34" t="s">
        <v>44</v>
      </c>
      <c r="D98" s="34" t="s">
        <v>36</v>
      </c>
      <c r="E98" s="34">
        <v>21.1</v>
      </c>
      <c r="F98" s="34">
        <v>0</v>
      </c>
      <c r="G98" s="34">
        <v>0</v>
      </c>
      <c r="H98" s="34" t="s">
        <v>35</v>
      </c>
    </row>
    <row r="99" spans="1:8" x14ac:dyDescent="0.25">
      <c r="A99" s="35">
        <v>42829.893750000003</v>
      </c>
      <c r="B99" s="34" t="s">
        <v>35</v>
      </c>
      <c r="C99" s="34" t="s">
        <v>39</v>
      </c>
      <c r="D99" s="34" t="s">
        <v>37</v>
      </c>
      <c r="E99" s="34">
        <v>4.5999999999999996</v>
      </c>
      <c r="F99" s="34">
        <v>0</v>
      </c>
      <c r="G99" s="34">
        <v>0</v>
      </c>
      <c r="H99" s="34" t="s">
        <v>35</v>
      </c>
    </row>
    <row r="100" spans="1:8" x14ac:dyDescent="0.25">
      <c r="A100" s="35">
        <v>42830.270833333336</v>
      </c>
      <c r="B100" s="34" t="s">
        <v>35</v>
      </c>
      <c r="C100" s="34" t="s">
        <v>36</v>
      </c>
      <c r="D100" s="34" t="s">
        <v>40</v>
      </c>
      <c r="E100" s="34">
        <v>32.299999999999997</v>
      </c>
      <c r="F100" s="34">
        <v>0</v>
      </c>
      <c r="G100" s="34">
        <v>0</v>
      </c>
      <c r="H100" s="34" t="s">
        <v>35</v>
      </c>
    </row>
    <row r="101" spans="1:8" x14ac:dyDescent="0.25">
      <c r="A101" s="35">
        <v>42830.680555555555</v>
      </c>
      <c r="B101" s="34" t="s">
        <v>35</v>
      </c>
      <c r="C101" s="34" t="s">
        <v>46</v>
      </c>
      <c r="D101" s="34" t="s">
        <v>40</v>
      </c>
      <c r="E101" s="34">
        <v>1.9</v>
      </c>
      <c r="F101" s="34">
        <v>0</v>
      </c>
      <c r="G101" s="34">
        <v>0</v>
      </c>
      <c r="H101" s="34" t="s">
        <v>35</v>
      </c>
    </row>
    <row r="102" spans="1:8" x14ac:dyDescent="0.25">
      <c r="A102" s="35">
        <v>42830.688194444447</v>
      </c>
      <c r="B102" s="34" t="s">
        <v>35</v>
      </c>
      <c r="C102" s="34" t="s">
        <v>40</v>
      </c>
      <c r="D102" s="34" t="s">
        <v>44</v>
      </c>
      <c r="E102" s="34">
        <v>6.1</v>
      </c>
      <c r="F102" s="34">
        <v>0</v>
      </c>
      <c r="G102" s="34">
        <v>0</v>
      </c>
      <c r="H102" s="34" t="s">
        <v>35</v>
      </c>
    </row>
    <row r="103" spans="1:8" x14ac:dyDescent="0.25">
      <c r="A103" s="35">
        <v>42830.70416666667</v>
      </c>
      <c r="B103" s="34" t="s">
        <v>35</v>
      </c>
      <c r="C103" s="34" t="s">
        <v>44</v>
      </c>
      <c r="D103" s="34" t="s">
        <v>36</v>
      </c>
      <c r="E103" s="34">
        <v>19.7</v>
      </c>
      <c r="F103" s="34">
        <v>0</v>
      </c>
      <c r="G103" s="34">
        <v>0</v>
      </c>
      <c r="H103" s="34" t="s">
        <v>35</v>
      </c>
    </row>
    <row r="104" spans="1:8" x14ac:dyDescent="0.25">
      <c r="A104" s="35">
        <v>42830.909722222219</v>
      </c>
      <c r="B104" s="34" t="s">
        <v>35</v>
      </c>
      <c r="C104" s="34" t="s">
        <v>39</v>
      </c>
      <c r="D104" s="34" t="s">
        <v>37</v>
      </c>
      <c r="E104" s="34">
        <v>4.5999999999999996</v>
      </c>
      <c r="F104" s="34">
        <v>0</v>
      </c>
      <c r="G104" s="34">
        <v>0</v>
      </c>
      <c r="H104" s="34" t="s">
        <v>35</v>
      </c>
    </row>
    <row r="105" spans="1:8" x14ac:dyDescent="0.25">
      <c r="A105" s="35">
        <v>42831.306250000001</v>
      </c>
      <c r="B105" s="34" t="s">
        <v>35</v>
      </c>
      <c r="C105" s="34" t="s">
        <v>36</v>
      </c>
      <c r="D105" s="34" t="s">
        <v>40</v>
      </c>
      <c r="E105" s="34">
        <v>32.200000000000003</v>
      </c>
      <c r="F105" s="34">
        <v>0</v>
      </c>
      <c r="G105" s="34">
        <v>0</v>
      </c>
      <c r="H105" s="34" t="s">
        <v>35</v>
      </c>
    </row>
    <row r="106" spans="1:8" x14ac:dyDescent="0.25">
      <c r="A106" s="35">
        <v>42831.677777777775</v>
      </c>
      <c r="B106" s="34" t="s">
        <v>35</v>
      </c>
      <c r="C106" s="34" t="s">
        <v>46</v>
      </c>
      <c r="D106" s="34" t="s">
        <v>40</v>
      </c>
      <c r="E106" s="34">
        <v>1.6</v>
      </c>
      <c r="F106" s="34">
        <v>0</v>
      </c>
      <c r="G106" s="34">
        <v>0</v>
      </c>
      <c r="H106" s="34" t="s">
        <v>35</v>
      </c>
    </row>
    <row r="107" spans="1:8" x14ac:dyDescent="0.25">
      <c r="A107" s="35">
        <v>42831.685416666667</v>
      </c>
      <c r="B107" s="34" t="s">
        <v>35</v>
      </c>
      <c r="C107" s="34" t="s">
        <v>40</v>
      </c>
      <c r="D107" s="34" t="s">
        <v>44</v>
      </c>
      <c r="E107" s="34">
        <v>7.3</v>
      </c>
      <c r="F107" s="34">
        <v>0</v>
      </c>
      <c r="G107" s="34">
        <v>0</v>
      </c>
      <c r="H107" s="34" t="s">
        <v>35</v>
      </c>
    </row>
    <row r="108" spans="1:8" x14ac:dyDescent="0.25">
      <c r="A108" s="35">
        <v>42831.712500000001</v>
      </c>
      <c r="B108" s="34" t="s">
        <v>35</v>
      </c>
      <c r="C108" s="34" t="s">
        <v>44</v>
      </c>
      <c r="D108" s="34" t="s">
        <v>36</v>
      </c>
      <c r="E108" s="34">
        <v>30.4</v>
      </c>
      <c r="F108" s="34">
        <v>0</v>
      </c>
      <c r="G108" s="34">
        <v>0</v>
      </c>
      <c r="H108" s="34" t="s">
        <v>35</v>
      </c>
    </row>
    <row r="109" spans="1:8" x14ac:dyDescent="0.25">
      <c r="A109" s="35">
        <v>42831.775000000001</v>
      </c>
      <c r="B109" s="34" t="s">
        <v>35</v>
      </c>
      <c r="C109" s="34" t="s">
        <v>36</v>
      </c>
      <c r="D109" s="34" t="s">
        <v>41</v>
      </c>
      <c r="E109" s="34">
        <v>16.3</v>
      </c>
      <c r="F109" s="34">
        <v>0</v>
      </c>
      <c r="G109" s="34">
        <v>0</v>
      </c>
      <c r="H109" s="34" t="s">
        <v>35</v>
      </c>
    </row>
    <row r="110" spans="1:8" x14ac:dyDescent="0.25">
      <c r="A110" s="35">
        <v>42831.949305555558</v>
      </c>
      <c r="B110" s="34" t="s">
        <v>35</v>
      </c>
      <c r="C110" s="34" t="s">
        <v>41</v>
      </c>
      <c r="D110" s="34" t="s">
        <v>66</v>
      </c>
      <c r="E110" s="34">
        <v>13.5</v>
      </c>
      <c r="F110" s="34">
        <v>0</v>
      </c>
      <c r="G110" s="34">
        <v>0</v>
      </c>
      <c r="H110" s="34" t="s">
        <v>35</v>
      </c>
    </row>
    <row r="111" spans="1:8" x14ac:dyDescent="0.25">
      <c r="A111" s="35">
        <v>42831.977777777778</v>
      </c>
      <c r="B111" s="34" t="s">
        <v>35</v>
      </c>
      <c r="C111" s="34" t="s">
        <v>61</v>
      </c>
      <c r="D111" s="34" t="s">
        <v>37</v>
      </c>
      <c r="E111" s="34">
        <v>7.5</v>
      </c>
      <c r="F111" s="34">
        <v>0</v>
      </c>
      <c r="G111" s="34">
        <v>0</v>
      </c>
      <c r="H111" s="34" t="s">
        <v>35</v>
      </c>
    </row>
    <row r="112" spans="1:8" x14ac:dyDescent="0.25">
      <c r="A112" s="35">
        <v>42832.301388888889</v>
      </c>
      <c r="B112" s="34" t="s">
        <v>35</v>
      </c>
      <c r="C112" s="34" t="s">
        <v>36</v>
      </c>
      <c r="D112" s="34" t="s">
        <v>40</v>
      </c>
      <c r="E112" s="34">
        <v>32.1</v>
      </c>
      <c r="F112" s="34">
        <v>0</v>
      </c>
      <c r="G112" s="34">
        <v>0</v>
      </c>
      <c r="H112" s="34" t="s">
        <v>35</v>
      </c>
    </row>
    <row r="113" spans="1:8" x14ac:dyDescent="0.25">
      <c r="A113" s="35">
        <v>42832.67083333333</v>
      </c>
      <c r="B113" s="34" t="s">
        <v>35</v>
      </c>
      <c r="C113" s="34" t="s">
        <v>46</v>
      </c>
      <c r="D113" s="34" t="s">
        <v>46</v>
      </c>
      <c r="E113" s="34">
        <v>1.6</v>
      </c>
      <c r="F113" s="34">
        <v>0</v>
      </c>
      <c r="G113" s="34">
        <v>0</v>
      </c>
      <c r="H113" s="34" t="s">
        <v>35</v>
      </c>
    </row>
    <row r="114" spans="1:8" x14ac:dyDescent="0.25">
      <c r="A114" s="35">
        <v>42832.677083333336</v>
      </c>
      <c r="B114" s="34" t="s">
        <v>35</v>
      </c>
      <c r="C114" s="34" t="s">
        <v>40</v>
      </c>
      <c r="D114" s="34" t="s">
        <v>36</v>
      </c>
      <c r="E114" s="34">
        <v>25.6</v>
      </c>
      <c r="F114" s="34">
        <v>0</v>
      </c>
      <c r="G114" s="34">
        <v>0</v>
      </c>
      <c r="H114" s="34" t="s">
        <v>35</v>
      </c>
    </row>
    <row r="115" spans="1:8" x14ac:dyDescent="0.25">
      <c r="A115" s="35">
        <v>42833.013194444444</v>
      </c>
      <c r="B115" s="34" t="s">
        <v>35</v>
      </c>
      <c r="C115" s="34" t="s">
        <v>39</v>
      </c>
      <c r="D115" s="34" t="s">
        <v>37</v>
      </c>
      <c r="E115" s="34">
        <v>4.5999999999999996</v>
      </c>
      <c r="F115" s="34">
        <v>0</v>
      </c>
      <c r="G115" s="34">
        <v>0</v>
      </c>
      <c r="H115" s="34" t="s">
        <v>35</v>
      </c>
    </row>
    <row r="116" spans="1:8" x14ac:dyDescent="0.25">
      <c r="A116" s="35">
        <v>42833.40347222222</v>
      </c>
      <c r="B116" s="34" t="s">
        <v>35</v>
      </c>
      <c r="C116" s="34" t="s">
        <v>36</v>
      </c>
      <c r="D116" s="34" t="s">
        <v>42</v>
      </c>
      <c r="E116" s="34">
        <v>2.9</v>
      </c>
      <c r="F116" s="34">
        <v>0</v>
      </c>
      <c r="G116" s="34">
        <v>0</v>
      </c>
      <c r="H116" s="34" t="s">
        <v>35</v>
      </c>
    </row>
    <row r="117" spans="1:8" x14ac:dyDescent="0.25">
      <c r="A117" s="35">
        <v>42833.544444444444</v>
      </c>
      <c r="B117" s="34" t="s">
        <v>35</v>
      </c>
      <c r="C117" s="34" t="s">
        <v>42</v>
      </c>
      <c r="D117" s="34" t="s">
        <v>36</v>
      </c>
      <c r="E117" s="34">
        <v>3</v>
      </c>
      <c r="F117" s="34">
        <v>0</v>
      </c>
      <c r="G117" s="34">
        <v>0</v>
      </c>
      <c r="H117" s="34" t="s">
        <v>35</v>
      </c>
    </row>
    <row r="118" spans="1:8" x14ac:dyDescent="0.25">
      <c r="A118" s="35">
        <v>42834.390277777777</v>
      </c>
      <c r="B118" s="34" t="s">
        <v>35</v>
      </c>
      <c r="C118" s="34" t="s">
        <v>36</v>
      </c>
      <c r="D118" s="34" t="s">
        <v>42</v>
      </c>
      <c r="E118" s="34">
        <v>2.9</v>
      </c>
      <c r="F118" s="34">
        <v>0</v>
      </c>
      <c r="G118" s="34">
        <v>0</v>
      </c>
      <c r="H118" s="34" t="s">
        <v>35</v>
      </c>
    </row>
    <row r="119" spans="1:8" x14ac:dyDescent="0.25">
      <c r="A119" s="35">
        <v>42834.581944444442</v>
      </c>
      <c r="B119" s="34" t="s">
        <v>35</v>
      </c>
      <c r="C119" s="34" t="s">
        <v>42</v>
      </c>
      <c r="D119" s="34" t="s">
        <v>36</v>
      </c>
      <c r="E119" s="34">
        <v>3</v>
      </c>
      <c r="F119" s="34">
        <v>0</v>
      </c>
      <c r="G119" s="34">
        <v>0</v>
      </c>
      <c r="H119" s="34" t="s">
        <v>35</v>
      </c>
    </row>
    <row r="120" spans="1:8" x14ac:dyDescent="0.25">
      <c r="A120" s="35">
        <v>42834.618750000001</v>
      </c>
      <c r="B120" s="34" t="s">
        <v>35</v>
      </c>
      <c r="C120" s="34" t="s">
        <v>36</v>
      </c>
      <c r="D120" s="34" t="s">
        <v>43</v>
      </c>
      <c r="E120" s="34">
        <v>12.2</v>
      </c>
      <c r="F120" s="34">
        <v>0</v>
      </c>
      <c r="G120" s="34">
        <v>0</v>
      </c>
      <c r="H120" s="34" t="s">
        <v>35</v>
      </c>
    </row>
    <row r="121" spans="1:8" x14ac:dyDescent="0.25">
      <c r="A121" s="35">
        <v>42834.668749999997</v>
      </c>
      <c r="B121" s="34" t="s">
        <v>35</v>
      </c>
      <c r="C121" s="34" t="s">
        <v>43</v>
      </c>
      <c r="D121" s="34" t="s">
        <v>43</v>
      </c>
      <c r="E121" s="34">
        <v>7.7</v>
      </c>
      <c r="F121" s="34">
        <v>0</v>
      </c>
      <c r="G121" s="34">
        <v>0</v>
      </c>
      <c r="H121" s="34" t="s">
        <v>35</v>
      </c>
    </row>
    <row r="122" spans="1:8" x14ac:dyDescent="0.25">
      <c r="A122" s="35">
        <v>42834.686111111114</v>
      </c>
      <c r="B122" s="34" t="s">
        <v>35</v>
      </c>
      <c r="C122" s="34" t="s">
        <v>43</v>
      </c>
      <c r="D122" s="34" t="s">
        <v>36</v>
      </c>
      <c r="E122" s="34">
        <v>10.6</v>
      </c>
      <c r="F122" s="34">
        <v>0</v>
      </c>
      <c r="G122" s="34">
        <v>0</v>
      </c>
      <c r="H122" s="34" t="s">
        <v>35</v>
      </c>
    </row>
    <row r="123" spans="1:8" x14ac:dyDescent="0.25">
      <c r="A123" s="35">
        <v>42834.712500000001</v>
      </c>
      <c r="B123" s="34" t="s">
        <v>35</v>
      </c>
      <c r="C123" s="34" t="s">
        <v>36</v>
      </c>
      <c r="D123" s="34" t="s">
        <v>36</v>
      </c>
      <c r="E123" s="34">
        <v>1.3</v>
      </c>
      <c r="F123" s="34">
        <v>0</v>
      </c>
      <c r="G123" s="34">
        <v>0</v>
      </c>
      <c r="H123" s="34" t="s">
        <v>35</v>
      </c>
    </row>
    <row r="124" spans="1:8" x14ac:dyDescent="0.25">
      <c r="A124" s="35">
        <v>42834.822222222225</v>
      </c>
      <c r="B124" s="34" t="s">
        <v>35</v>
      </c>
      <c r="C124" s="34" t="s">
        <v>36</v>
      </c>
      <c r="D124" s="34" t="s">
        <v>37</v>
      </c>
      <c r="E124" s="34">
        <v>5</v>
      </c>
      <c r="F124" s="34">
        <v>0</v>
      </c>
      <c r="G124" s="34">
        <v>0</v>
      </c>
      <c r="H124" s="34" t="s">
        <v>35</v>
      </c>
    </row>
    <row r="125" spans="1:8" x14ac:dyDescent="0.25">
      <c r="A125" s="35">
        <v>42835.284722222219</v>
      </c>
      <c r="B125" s="34" t="s">
        <v>35</v>
      </c>
      <c r="C125" s="34" t="s">
        <v>36</v>
      </c>
      <c r="D125" s="34" t="s">
        <v>40</v>
      </c>
      <c r="E125" s="34">
        <v>32.299999999999997</v>
      </c>
      <c r="F125" s="34">
        <v>0</v>
      </c>
      <c r="G125" s="34">
        <v>0</v>
      </c>
      <c r="H125" s="34" t="s">
        <v>35</v>
      </c>
    </row>
    <row r="126" spans="1:8" x14ac:dyDescent="0.25">
      <c r="A126" s="35">
        <v>42835.63958333333</v>
      </c>
      <c r="B126" s="34" t="s">
        <v>35</v>
      </c>
      <c r="C126" s="34" t="s">
        <v>40</v>
      </c>
      <c r="D126" s="34" t="s">
        <v>44</v>
      </c>
      <c r="E126" s="34">
        <v>2.9</v>
      </c>
      <c r="F126" s="34">
        <v>0</v>
      </c>
      <c r="G126" s="34">
        <v>0</v>
      </c>
      <c r="H126" s="34" t="s">
        <v>35</v>
      </c>
    </row>
    <row r="127" spans="1:8" x14ac:dyDescent="0.25">
      <c r="A127" s="35">
        <v>42835.65</v>
      </c>
      <c r="B127" s="34" t="s">
        <v>35</v>
      </c>
      <c r="C127" s="34" t="s">
        <v>44</v>
      </c>
      <c r="D127" s="34" t="s">
        <v>36</v>
      </c>
      <c r="E127" s="34">
        <v>24.5</v>
      </c>
      <c r="F127" s="34">
        <v>0</v>
      </c>
      <c r="G127" s="34">
        <v>0</v>
      </c>
      <c r="H127" s="34" t="s">
        <v>35</v>
      </c>
    </row>
    <row r="128" spans="1:8" x14ac:dyDescent="0.25">
      <c r="A128" s="35">
        <v>42856.260416666664</v>
      </c>
      <c r="B128" s="34" t="s">
        <v>35</v>
      </c>
      <c r="C128" s="34" t="s">
        <v>36</v>
      </c>
      <c r="D128" s="34" t="s">
        <v>40</v>
      </c>
      <c r="E128" s="34">
        <v>34.799999999999997</v>
      </c>
      <c r="F128" s="34">
        <v>0</v>
      </c>
      <c r="G128" s="34">
        <v>0</v>
      </c>
      <c r="H128" s="34" t="s">
        <v>35</v>
      </c>
    </row>
    <row r="129" spans="1:8" x14ac:dyDescent="0.25">
      <c r="A129" s="35">
        <v>42856.65</v>
      </c>
      <c r="B129" s="34" t="s">
        <v>35</v>
      </c>
      <c r="C129" s="34" t="s">
        <v>40</v>
      </c>
      <c r="D129" s="34" t="s">
        <v>45</v>
      </c>
      <c r="E129" s="34">
        <v>15</v>
      </c>
      <c r="F129" s="34">
        <v>0</v>
      </c>
      <c r="G129" s="34">
        <v>0</v>
      </c>
      <c r="H129" s="34" t="s">
        <v>35</v>
      </c>
    </row>
    <row r="130" spans="1:8" x14ac:dyDescent="0.25">
      <c r="A130" s="35">
        <v>42856.739583333336</v>
      </c>
      <c r="B130" s="34" t="s">
        <v>35</v>
      </c>
      <c r="C130" s="34" t="s">
        <v>45</v>
      </c>
      <c r="D130" s="34" t="s">
        <v>36</v>
      </c>
      <c r="E130" s="34">
        <v>14.1</v>
      </c>
      <c r="F130" s="34">
        <v>0</v>
      </c>
      <c r="G130" s="34">
        <v>0</v>
      </c>
      <c r="H130" s="34" t="s">
        <v>35</v>
      </c>
    </row>
    <row r="131" spans="1:8" x14ac:dyDescent="0.25">
      <c r="A131" s="35">
        <v>42856.769444444442</v>
      </c>
      <c r="B131" s="34" t="s">
        <v>35</v>
      </c>
      <c r="C131" s="34" t="s">
        <v>39</v>
      </c>
      <c r="D131" s="34" t="s">
        <v>37</v>
      </c>
      <c r="E131" s="34">
        <v>4.5999999999999996</v>
      </c>
      <c r="F131" s="34">
        <v>0</v>
      </c>
      <c r="G131" s="34">
        <v>0</v>
      </c>
      <c r="H131" s="34" t="s">
        <v>35</v>
      </c>
    </row>
    <row r="132" spans="1:8" x14ac:dyDescent="0.25">
      <c r="A132" s="35">
        <v>42857.259027777778</v>
      </c>
      <c r="B132" s="34" t="s">
        <v>35</v>
      </c>
      <c r="C132" s="34" t="s">
        <v>36</v>
      </c>
      <c r="D132" s="34" t="s">
        <v>40</v>
      </c>
      <c r="E132" s="34">
        <v>32</v>
      </c>
      <c r="F132" s="34">
        <v>0</v>
      </c>
      <c r="G132" s="34">
        <v>0</v>
      </c>
      <c r="H132" s="34" t="s">
        <v>35</v>
      </c>
    </row>
    <row r="133" spans="1:8" x14ac:dyDescent="0.25">
      <c r="A133" s="35">
        <v>42857.634027777778</v>
      </c>
      <c r="B133" s="34" t="s">
        <v>35</v>
      </c>
      <c r="C133" s="34" t="s">
        <v>40</v>
      </c>
      <c r="D133" s="34" t="s">
        <v>36</v>
      </c>
      <c r="E133" s="34">
        <v>33</v>
      </c>
      <c r="F133" s="34">
        <v>0</v>
      </c>
      <c r="G133" s="34">
        <v>0</v>
      </c>
      <c r="H133" s="34" t="s">
        <v>35</v>
      </c>
    </row>
    <row r="134" spans="1:8" x14ac:dyDescent="0.25">
      <c r="A134" s="35">
        <v>42858.246527777781</v>
      </c>
      <c r="B134" s="34" t="s">
        <v>35</v>
      </c>
      <c r="C134" s="34" t="s">
        <v>36</v>
      </c>
      <c r="D134" s="34" t="s">
        <v>40</v>
      </c>
      <c r="E134" s="34">
        <v>32.200000000000003</v>
      </c>
      <c r="F134" s="34">
        <v>0</v>
      </c>
      <c r="G134" s="34">
        <v>0</v>
      </c>
      <c r="H134" s="34" t="s">
        <v>35</v>
      </c>
    </row>
    <row r="135" spans="1:8" x14ac:dyDescent="0.25">
      <c r="A135" s="35">
        <v>42858.638194444444</v>
      </c>
      <c r="B135" s="34" t="s">
        <v>35</v>
      </c>
      <c r="C135" s="34" t="s">
        <v>40</v>
      </c>
      <c r="D135" s="34" t="s">
        <v>50</v>
      </c>
      <c r="E135" s="34">
        <v>22.3</v>
      </c>
      <c r="F135" s="34">
        <v>0</v>
      </c>
      <c r="G135" s="34">
        <v>0</v>
      </c>
      <c r="H135" s="34" t="s">
        <v>35</v>
      </c>
    </row>
    <row r="136" spans="1:8" x14ac:dyDescent="0.25">
      <c r="A136" s="35">
        <v>42858.722222222219</v>
      </c>
      <c r="B136" s="34" t="s">
        <v>35</v>
      </c>
      <c r="C136" s="34" t="s">
        <v>50</v>
      </c>
      <c r="D136" s="34" t="s">
        <v>36</v>
      </c>
      <c r="E136" s="34">
        <v>5.6</v>
      </c>
      <c r="F136" s="34">
        <v>0</v>
      </c>
      <c r="G136" s="34">
        <v>0</v>
      </c>
      <c r="H136" s="34" t="s">
        <v>35</v>
      </c>
    </row>
    <row r="137" spans="1:8" x14ac:dyDescent="0.25">
      <c r="A137" s="35">
        <v>42858.862500000003</v>
      </c>
      <c r="B137" s="34" t="s">
        <v>35</v>
      </c>
      <c r="C137" s="34" t="s">
        <v>39</v>
      </c>
      <c r="D137" s="34" t="s">
        <v>37</v>
      </c>
      <c r="E137" s="34">
        <v>24.4</v>
      </c>
      <c r="F137" s="34">
        <v>0</v>
      </c>
      <c r="G137" s="34">
        <v>0</v>
      </c>
      <c r="H137" s="34" t="s">
        <v>35</v>
      </c>
    </row>
    <row r="138" spans="1:8" x14ac:dyDescent="0.25">
      <c r="A138" s="35">
        <v>42859.256249999999</v>
      </c>
      <c r="B138" s="34" t="s">
        <v>35</v>
      </c>
      <c r="C138" s="34" t="s">
        <v>36</v>
      </c>
      <c r="D138" s="34" t="s">
        <v>40</v>
      </c>
      <c r="E138" s="34">
        <v>31.7</v>
      </c>
      <c r="F138" s="34">
        <v>0</v>
      </c>
      <c r="G138" s="34">
        <v>0</v>
      </c>
      <c r="H138" s="34" t="s">
        <v>35</v>
      </c>
    </row>
    <row r="139" spans="1:8" x14ac:dyDescent="0.25">
      <c r="A139" s="35">
        <v>42859.623611111114</v>
      </c>
      <c r="B139" s="34" t="s">
        <v>35</v>
      </c>
      <c r="C139" s="34" t="s">
        <v>40</v>
      </c>
      <c r="D139" s="34" t="s">
        <v>36</v>
      </c>
      <c r="E139" s="34">
        <v>26</v>
      </c>
      <c r="F139" s="34">
        <v>0</v>
      </c>
      <c r="G139" s="34">
        <v>0</v>
      </c>
      <c r="H139" s="34" t="s">
        <v>35</v>
      </c>
    </row>
    <row r="140" spans="1:8" x14ac:dyDescent="0.25">
      <c r="A140" s="35">
        <v>42859.76666666667</v>
      </c>
      <c r="B140" s="34" t="s">
        <v>35</v>
      </c>
      <c r="C140" s="34" t="s">
        <v>39</v>
      </c>
      <c r="D140" s="34" t="s">
        <v>37</v>
      </c>
      <c r="E140" s="34">
        <v>4.5999999999999996</v>
      </c>
      <c r="F140" s="34">
        <v>0</v>
      </c>
      <c r="G140" s="34">
        <v>0</v>
      </c>
      <c r="H140" s="34" t="s">
        <v>35</v>
      </c>
    </row>
    <row r="141" spans="1:8" x14ac:dyDescent="0.25">
      <c r="A141" s="35">
        <v>42860.287499999999</v>
      </c>
      <c r="B141" s="34" t="s">
        <v>35</v>
      </c>
      <c r="C141" s="34" t="s">
        <v>36</v>
      </c>
      <c r="D141" s="34" t="s">
        <v>40</v>
      </c>
      <c r="E141" s="34">
        <v>25.8</v>
      </c>
      <c r="F141" s="34">
        <v>0</v>
      </c>
      <c r="G141" s="34">
        <v>0</v>
      </c>
      <c r="H141" s="34" t="s">
        <v>35</v>
      </c>
    </row>
    <row r="142" spans="1:8" x14ac:dyDescent="0.25">
      <c r="A142" s="35">
        <v>42860.595833333333</v>
      </c>
      <c r="B142" s="34" t="s">
        <v>35</v>
      </c>
      <c r="C142" s="34" t="s">
        <v>40</v>
      </c>
      <c r="D142" s="34" t="s">
        <v>36</v>
      </c>
      <c r="E142" s="34">
        <v>30.2</v>
      </c>
      <c r="F142" s="34">
        <v>0</v>
      </c>
      <c r="G142" s="34">
        <v>0</v>
      </c>
      <c r="H142" s="34" t="s">
        <v>35</v>
      </c>
    </row>
    <row r="143" spans="1:8" x14ac:dyDescent="0.25">
      <c r="A143" s="35">
        <v>42860.727777777778</v>
      </c>
      <c r="B143" s="34" t="s">
        <v>35</v>
      </c>
      <c r="C143" s="34" t="s">
        <v>36</v>
      </c>
      <c r="D143" s="34" t="s">
        <v>65</v>
      </c>
      <c r="E143" s="34">
        <v>36.6</v>
      </c>
      <c r="F143" s="34">
        <v>0</v>
      </c>
      <c r="G143" s="34">
        <v>0</v>
      </c>
      <c r="H143" s="34" t="s">
        <v>35</v>
      </c>
    </row>
    <row r="144" spans="1:8" x14ac:dyDescent="0.25">
      <c r="A144" s="35">
        <v>42860.775000000001</v>
      </c>
      <c r="B144" s="34" t="s">
        <v>35</v>
      </c>
      <c r="C144" s="34" t="s">
        <v>65</v>
      </c>
      <c r="D144" s="34" t="s">
        <v>63</v>
      </c>
      <c r="E144" s="34">
        <v>1.2</v>
      </c>
      <c r="F144" s="34">
        <v>0</v>
      </c>
      <c r="G144" s="34">
        <v>0</v>
      </c>
      <c r="H144" s="34" t="s">
        <v>35</v>
      </c>
    </row>
    <row r="145" spans="1:8" x14ac:dyDescent="0.25">
      <c r="A145" s="35">
        <v>42860.984027777777</v>
      </c>
      <c r="B145" s="34" t="s">
        <v>35</v>
      </c>
      <c r="C145" s="34" t="s">
        <v>63</v>
      </c>
      <c r="D145" s="34" t="s">
        <v>36</v>
      </c>
      <c r="E145" s="34">
        <v>37.799999999999997</v>
      </c>
      <c r="F145" s="34">
        <v>0</v>
      </c>
      <c r="G145" s="34">
        <v>0</v>
      </c>
      <c r="H145" s="34" t="s">
        <v>35</v>
      </c>
    </row>
    <row r="146" spans="1:8" x14ac:dyDescent="0.25">
      <c r="A146" s="35">
        <v>42861.32708333333</v>
      </c>
      <c r="B146" s="34" t="s">
        <v>35</v>
      </c>
      <c r="C146" s="34" t="s">
        <v>36</v>
      </c>
      <c r="D146" s="34" t="s">
        <v>63</v>
      </c>
      <c r="E146" s="34">
        <v>37.200000000000003</v>
      </c>
      <c r="F146" s="34">
        <v>0</v>
      </c>
      <c r="G146" s="34">
        <v>0</v>
      </c>
      <c r="H146" s="34" t="s">
        <v>35</v>
      </c>
    </row>
    <row r="147" spans="1:8" x14ac:dyDescent="0.25">
      <c r="A147" s="35">
        <v>42861.434027777781</v>
      </c>
      <c r="B147" s="34" t="s">
        <v>35</v>
      </c>
      <c r="C147" s="34" t="s">
        <v>64</v>
      </c>
      <c r="D147" s="34" t="s">
        <v>64</v>
      </c>
      <c r="E147" s="34">
        <v>1</v>
      </c>
      <c r="F147" s="34">
        <v>0</v>
      </c>
      <c r="G147" s="34">
        <v>0</v>
      </c>
      <c r="H147" s="34" t="s">
        <v>35</v>
      </c>
    </row>
    <row r="148" spans="1:8" x14ac:dyDescent="0.25">
      <c r="A148" s="35">
        <v>42861.675000000003</v>
      </c>
      <c r="B148" s="34" t="s">
        <v>35</v>
      </c>
      <c r="C148" s="34" t="s">
        <v>63</v>
      </c>
      <c r="D148" s="34" t="s">
        <v>36</v>
      </c>
      <c r="E148" s="34">
        <v>37.299999999999997</v>
      </c>
      <c r="F148" s="34">
        <v>0</v>
      </c>
      <c r="G148" s="34">
        <v>0</v>
      </c>
      <c r="H148" s="34" t="s">
        <v>35</v>
      </c>
    </row>
    <row r="149" spans="1:8" x14ac:dyDescent="0.25">
      <c r="A149" s="35">
        <v>42862.392361111109</v>
      </c>
      <c r="B149" s="34" t="s">
        <v>35</v>
      </c>
      <c r="C149" s="34" t="s">
        <v>36</v>
      </c>
      <c r="D149" s="34" t="s">
        <v>42</v>
      </c>
      <c r="E149" s="34">
        <v>2.9</v>
      </c>
      <c r="F149" s="34">
        <v>0</v>
      </c>
      <c r="G149" s="34">
        <v>0</v>
      </c>
      <c r="H149" s="34" t="s">
        <v>35</v>
      </c>
    </row>
    <row r="150" spans="1:8" x14ac:dyDescent="0.25">
      <c r="A150" s="35">
        <v>42862.61041666667</v>
      </c>
      <c r="B150" s="34" t="s">
        <v>35</v>
      </c>
      <c r="C150" s="34" t="s">
        <v>42</v>
      </c>
      <c r="D150" s="34" t="s">
        <v>36</v>
      </c>
      <c r="E150" s="34">
        <v>3</v>
      </c>
      <c r="F150" s="34">
        <v>0</v>
      </c>
      <c r="G150" s="34">
        <v>0</v>
      </c>
      <c r="H150" s="34" t="s">
        <v>35</v>
      </c>
    </row>
    <row r="151" spans="1:8" x14ac:dyDescent="0.25">
      <c r="A151" s="35">
        <v>42862.695138888892</v>
      </c>
      <c r="B151" s="34" t="s">
        <v>35</v>
      </c>
      <c r="C151" s="34" t="s">
        <v>36</v>
      </c>
      <c r="D151" s="34" t="s">
        <v>49</v>
      </c>
      <c r="E151" s="34">
        <v>14.5</v>
      </c>
      <c r="F151" s="34">
        <v>0</v>
      </c>
      <c r="G151" s="34">
        <v>0</v>
      </c>
      <c r="H151" s="34" t="s">
        <v>35</v>
      </c>
    </row>
    <row r="152" spans="1:8" x14ac:dyDescent="0.25">
      <c r="A152" s="35">
        <v>42862.713888888888</v>
      </c>
      <c r="B152" s="34" t="s">
        <v>35</v>
      </c>
      <c r="C152" s="34" t="s">
        <v>49</v>
      </c>
      <c r="D152" s="34" t="s">
        <v>36</v>
      </c>
      <c r="E152" s="34">
        <v>8.6</v>
      </c>
      <c r="F152" s="34">
        <v>0</v>
      </c>
      <c r="G152" s="34">
        <v>0</v>
      </c>
      <c r="H152" s="34" t="s">
        <v>35</v>
      </c>
    </row>
    <row r="153" spans="1:8" x14ac:dyDescent="0.25">
      <c r="A153" s="35">
        <v>42862.820833333331</v>
      </c>
      <c r="B153" s="34" t="s">
        <v>35</v>
      </c>
      <c r="C153" s="34" t="s">
        <v>36</v>
      </c>
      <c r="D153" s="34" t="s">
        <v>37</v>
      </c>
      <c r="E153" s="34">
        <v>3.8</v>
      </c>
      <c r="F153" s="34">
        <v>0</v>
      </c>
      <c r="G153" s="34">
        <v>0</v>
      </c>
      <c r="H153" s="34" t="s">
        <v>35</v>
      </c>
    </row>
    <row r="154" spans="1:8" x14ac:dyDescent="0.25">
      <c r="A154" s="35">
        <v>42863.262499999997</v>
      </c>
      <c r="B154" s="34" t="s">
        <v>35</v>
      </c>
      <c r="C154" s="34" t="s">
        <v>36</v>
      </c>
      <c r="D154" s="34" t="s">
        <v>40</v>
      </c>
      <c r="E154" s="34">
        <v>26.6</v>
      </c>
      <c r="F154" s="34">
        <v>0</v>
      </c>
      <c r="G154" s="34">
        <v>0</v>
      </c>
      <c r="H154" s="34" t="s">
        <v>35</v>
      </c>
    </row>
    <row r="155" spans="1:8" x14ac:dyDescent="0.25">
      <c r="A155" s="35">
        <v>42863.629166666666</v>
      </c>
      <c r="B155" s="34" t="s">
        <v>35</v>
      </c>
      <c r="C155" s="34" t="s">
        <v>40</v>
      </c>
      <c r="D155" s="34" t="s">
        <v>43</v>
      </c>
      <c r="E155" s="34">
        <v>37.1</v>
      </c>
      <c r="F155" s="34">
        <v>0</v>
      </c>
      <c r="G155" s="34">
        <v>0</v>
      </c>
      <c r="H155" s="34" t="s">
        <v>35</v>
      </c>
    </row>
    <row r="156" spans="1:8" x14ac:dyDescent="0.25">
      <c r="A156" s="35">
        <v>42863.770833333336</v>
      </c>
      <c r="B156" s="34" t="s">
        <v>35</v>
      </c>
      <c r="C156" s="34" t="s">
        <v>43</v>
      </c>
      <c r="D156" s="34" t="s">
        <v>36</v>
      </c>
      <c r="E156" s="34">
        <v>15.6</v>
      </c>
      <c r="F156" s="34">
        <v>0</v>
      </c>
      <c r="G156" s="34">
        <v>0</v>
      </c>
      <c r="H156" s="34" t="s">
        <v>35</v>
      </c>
    </row>
    <row r="157" spans="1:8" x14ac:dyDescent="0.25">
      <c r="A157" s="35">
        <v>42863.861805555556</v>
      </c>
      <c r="B157" s="34" t="s">
        <v>35</v>
      </c>
      <c r="C157" s="34" t="s">
        <v>36</v>
      </c>
      <c r="D157" s="34" t="s">
        <v>37</v>
      </c>
      <c r="E157" s="34">
        <v>4</v>
      </c>
      <c r="F157" s="34">
        <v>0</v>
      </c>
      <c r="G157" s="34">
        <v>0</v>
      </c>
      <c r="H157" s="34" t="s">
        <v>35</v>
      </c>
    </row>
    <row r="158" spans="1:8" x14ac:dyDescent="0.25">
      <c r="A158" s="35">
        <v>42864.271527777775</v>
      </c>
      <c r="B158" s="34" t="s">
        <v>35</v>
      </c>
      <c r="C158" s="34" t="s">
        <v>36</v>
      </c>
      <c r="D158" s="34" t="s">
        <v>40</v>
      </c>
      <c r="E158" s="34">
        <v>25.8</v>
      </c>
      <c r="F158" s="34">
        <v>0</v>
      </c>
      <c r="G158" s="34">
        <v>0</v>
      </c>
      <c r="H158" s="34" t="s">
        <v>35</v>
      </c>
    </row>
    <row r="159" spans="1:8" x14ac:dyDescent="0.25">
      <c r="A159" s="35">
        <v>42864.501388888886</v>
      </c>
      <c r="B159" s="34" t="s">
        <v>35</v>
      </c>
      <c r="C159" s="34" t="s">
        <v>40</v>
      </c>
      <c r="D159" s="34" t="s">
        <v>44</v>
      </c>
      <c r="E159" s="34">
        <v>7.4</v>
      </c>
      <c r="F159" s="34">
        <v>0</v>
      </c>
      <c r="G159" s="34">
        <v>0</v>
      </c>
      <c r="H159" s="34" t="s">
        <v>35</v>
      </c>
    </row>
    <row r="160" spans="1:8" x14ac:dyDescent="0.25">
      <c r="A160" s="35">
        <v>42864.581250000003</v>
      </c>
      <c r="B160" s="34" t="s">
        <v>35</v>
      </c>
      <c r="C160" s="34" t="s">
        <v>44</v>
      </c>
      <c r="D160" s="34" t="s">
        <v>36</v>
      </c>
      <c r="E160" s="34">
        <v>29.9</v>
      </c>
      <c r="F160" s="34">
        <v>0</v>
      </c>
      <c r="G160" s="34">
        <v>0</v>
      </c>
      <c r="H160" s="34" t="s">
        <v>35</v>
      </c>
    </row>
    <row r="161" spans="1:8" x14ac:dyDescent="0.25">
      <c r="A161" s="35">
        <v>42864.802777777775</v>
      </c>
      <c r="B161" s="34" t="s">
        <v>35</v>
      </c>
      <c r="C161" s="34" t="s">
        <v>39</v>
      </c>
      <c r="D161" s="34" t="s">
        <v>36</v>
      </c>
      <c r="E161" s="34">
        <v>1.6</v>
      </c>
      <c r="F161" s="34">
        <v>0</v>
      </c>
      <c r="G161" s="34">
        <v>0</v>
      </c>
      <c r="H161" s="34" t="s">
        <v>35</v>
      </c>
    </row>
    <row r="162" spans="1:8" x14ac:dyDescent="0.25">
      <c r="A162" s="35">
        <v>42864.81527777778</v>
      </c>
      <c r="B162" s="34" t="s">
        <v>35</v>
      </c>
      <c r="C162" s="34" t="s">
        <v>36</v>
      </c>
      <c r="D162" s="34" t="s">
        <v>37</v>
      </c>
      <c r="E162" s="34">
        <v>3.2</v>
      </c>
      <c r="F162" s="34">
        <v>0</v>
      </c>
      <c r="G162" s="34">
        <v>0</v>
      </c>
      <c r="H162" s="34" t="s">
        <v>35</v>
      </c>
    </row>
    <row r="163" spans="1:8" x14ac:dyDescent="0.25">
      <c r="A163" s="35">
        <v>42865.270833333336</v>
      </c>
      <c r="B163" s="34" t="s">
        <v>35</v>
      </c>
      <c r="C163" s="34" t="s">
        <v>36</v>
      </c>
      <c r="D163" s="34" t="s">
        <v>40</v>
      </c>
      <c r="E163" s="34">
        <v>33.700000000000003</v>
      </c>
      <c r="F163" s="34">
        <v>0</v>
      </c>
      <c r="G163" s="34">
        <v>0</v>
      </c>
      <c r="H163" s="34" t="s">
        <v>35</v>
      </c>
    </row>
    <row r="164" spans="1:8" x14ac:dyDescent="0.25">
      <c r="A164" s="35">
        <v>42865.754166666666</v>
      </c>
      <c r="B164" s="34" t="s">
        <v>35</v>
      </c>
      <c r="C164" s="34" t="s">
        <v>40</v>
      </c>
      <c r="D164" s="34" t="s">
        <v>36</v>
      </c>
      <c r="E164" s="34">
        <v>27.2</v>
      </c>
      <c r="F164" s="34">
        <v>0</v>
      </c>
      <c r="G164" s="34">
        <v>0</v>
      </c>
      <c r="H164" s="34" t="s">
        <v>35</v>
      </c>
    </row>
    <row r="165" spans="1:8" x14ac:dyDescent="0.25">
      <c r="A165" s="35">
        <v>42865.806250000001</v>
      </c>
      <c r="B165" s="34" t="s">
        <v>35</v>
      </c>
      <c r="C165" s="34" t="s">
        <v>39</v>
      </c>
      <c r="D165" s="34" t="s">
        <v>36</v>
      </c>
      <c r="E165" s="34">
        <v>0.9</v>
      </c>
      <c r="F165" s="34">
        <v>0</v>
      </c>
      <c r="G165" s="34">
        <v>0</v>
      </c>
      <c r="H165" s="34" t="s">
        <v>35</v>
      </c>
    </row>
    <row r="166" spans="1:8" x14ac:dyDescent="0.25">
      <c r="A166" s="35">
        <v>42865.848611111112</v>
      </c>
      <c r="B166" s="34" t="s">
        <v>35</v>
      </c>
      <c r="C166" s="34" t="s">
        <v>36</v>
      </c>
      <c r="D166" s="34" t="s">
        <v>36</v>
      </c>
      <c r="E166" s="34">
        <v>0.9</v>
      </c>
      <c r="F166" s="34">
        <v>0</v>
      </c>
      <c r="G166" s="34">
        <v>0</v>
      </c>
      <c r="H166" s="34" t="s">
        <v>35</v>
      </c>
    </row>
    <row r="167" spans="1:8" x14ac:dyDescent="0.25">
      <c r="A167" s="35">
        <v>42865.887499999997</v>
      </c>
      <c r="B167" s="34" t="s">
        <v>35</v>
      </c>
      <c r="C167" s="34" t="s">
        <v>36</v>
      </c>
      <c r="D167" s="34" t="s">
        <v>37</v>
      </c>
      <c r="E167" s="34">
        <v>4.9000000000000004</v>
      </c>
      <c r="F167" s="34">
        <v>0</v>
      </c>
      <c r="G167" s="34">
        <v>0</v>
      </c>
      <c r="H167" s="34" t="s">
        <v>35</v>
      </c>
    </row>
    <row r="168" spans="1:8" x14ac:dyDescent="0.25">
      <c r="A168" s="35">
        <v>42887.288888888892</v>
      </c>
      <c r="B168" s="34" t="s">
        <v>35</v>
      </c>
      <c r="C168" s="34" t="s">
        <v>36</v>
      </c>
      <c r="D168" s="34" t="s">
        <v>40</v>
      </c>
      <c r="E168" s="34">
        <v>31.5</v>
      </c>
      <c r="F168" s="34">
        <v>0</v>
      </c>
      <c r="G168" s="34">
        <v>0</v>
      </c>
      <c r="H168" s="34" t="s">
        <v>35</v>
      </c>
    </row>
    <row r="169" spans="1:8" x14ac:dyDescent="0.25">
      <c r="A169" s="35">
        <v>42887.62777777778</v>
      </c>
      <c r="B169" s="34" t="s">
        <v>35</v>
      </c>
      <c r="C169" s="34" t="s">
        <v>40</v>
      </c>
      <c r="D169" s="34" t="s">
        <v>36</v>
      </c>
      <c r="E169" s="34">
        <v>31.3</v>
      </c>
      <c r="F169" s="34">
        <v>0</v>
      </c>
      <c r="G169" s="34">
        <v>0</v>
      </c>
      <c r="H169" s="34" t="s">
        <v>35</v>
      </c>
    </row>
    <row r="170" spans="1:8" x14ac:dyDescent="0.25">
      <c r="A170" s="35">
        <v>42887.893055555556</v>
      </c>
      <c r="B170" s="34" t="s">
        <v>35</v>
      </c>
      <c r="C170" s="34" t="s">
        <v>37</v>
      </c>
      <c r="D170" s="34" t="s">
        <v>37</v>
      </c>
      <c r="E170" s="34">
        <v>1.7</v>
      </c>
      <c r="F170" s="34">
        <v>0</v>
      </c>
      <c r="G170" s="34">
        <v>0</v>
      </c>
      <c r="H170" s="34" t="s">
        <v>35</v>
      </c>
    </row>
    <row r="171" spans="1:8" x14ac:dyDescent="0.25">
      <c r="A171" s="35">
        <v>42888.277083333334</v>
      </c>
      <c r="B171" s="34" t="s">
        <v>35</v>
      </c>
      <c r="C171" s="34" t="s">
        <v>36</v>
      </c>
      <c r="D171" s="34" t="s">
        <v>40</v>
      </c>
      <c r="E171" s="34">
        <v>26.7</v>
      </c>
      <c r="F171" s="34">
        <v>0</v>
      </c>
      <c r="G171" s="34">
        <v>0</v>
      </c>
      <c r="H171" s="34" t="s">
        <v>35</v>
      </c>
    </row>
    <row r="172" spans="1:8" x14ac:dyDescent="0.25">
      <c r="A172" s="35">
        <v>42888.581944444442</v>
      </c>
      <c r="B172" s="34" t="s">
        <v>35</v>
      </c>
      <c r="C172" s="34" t="s">
        <v>40</v>
      </c>
      <c r="D172" s="34" t="s">
        <v>44</v>
      </c>
      <c r="E172" s="34">
        <v>6.3</v>
      </c>
      <c r="F172" s="34">
        <v>0</v>
      </c>
      <c r="G172" s="34">
        <v>0</v>
      </c>
      <c r="H172" s="34" t="s">
        <v>35</v>
      </c>
    </row>
    <row r="173" spans="1:8" x14ac:dyDescent="0.25">
      <c r="A173" s="35">
        <v>42888.697222222225</v>
      </c>
      <c r="B173" s="34" t="s">
        <v>35</v>
      </c>
      <c r="C173" s="34" t="s">
        <v>44</v>
      </c>
      <c r="D173" s="34" t="s">
        <v>36</v>
      </c>
      <c r="E173" s="34">
        <v>25.2</v>
      </c>
      <c r="F173" s="34">
        <v>0</v>
      </c>
      <c r="G173" s="34">
        <v>0</v>
      </c>
      <c r="H173" s="34" t="s">
        <v>35</v>
      </c>
    </row>
    <row r="174" spans="1:8" x14ac:dyDescent="0.25">
      <c r="A174" s="35">
        <v>42888.765972222223</v>
      </c>
      <c r="B174" s="34" t="s">
        <v>35</v>
      </c>
      <c r="C174" s="34" t="s">
        <v>36</v>
      </c>
      <c r="D174" s="34" t="s">
        <v>36</v>
      </c>
      <c r="E174" s="34">
        <v>2</v>
      </c>
      <c r="F174" s="34">
        <v>0</v>
      </c>
      <c r="G174" s="34">
        <v>0</v>
      </c>
      <c r="H174" s="34" t="s">
        <v>35</v>
      </c>
    </row>
    <row r="175" spans="1:8" x14ac:dyDescent="0.25">
      <c r="A175" s="35">
        <v>42888.783333333333</v>
      </c>
      <c r="B175" s="34" t="s">
        <v>35</v>
      </c>
      <c r="C175" s="34" t="s">
        <v>36</v>
      </c>
      <c r="D175" s="34" t="s">
        <v>37</v>
      </c>
      <c r="E175" s="34">
        <v>4.9000000000000004</v>
      </c>
      <c r="F175" s="34">
        <v>0</v>
      </c>
      <c r="G175" s="34">
        <v>0</v>
      </c>
      <c r="H175" s="34" t="s">
        <v>35</v>
      </c>
    </row>
    <row r="176" spans="1:8" x14ac:dyDescent="0.25">
      <c r="A176" s="35">
        <v>42889.374305555553</v>
      </c>
      <c r="B176" s="34" t="s">
        <v>35</v>
      </c>
      <c r="C176" s="34" t="s">
        <v>37</v>
      </c>
      <c r="D176" s="34" t="s">
        <v>36</v>
      </c>
      <c r="E176" s="34">
        <v>5.6</v>
      </c>
      <c r="F176" s="34">
        <v>0</v>
      </c>
      <c r="G176" s="34">
        <v>0</v>
      </c>
      <c r="H176" s="34" t="s">
        <v>35</v>
      </c>
    </row>
    <row r="177" spans="1:8" x14ac:dyDescent="0.25">
      <c r="A177" s="35">
        <v>42889.409722222219</v>
      </c>
      <c r="B177" s="34" t="s">
        <v>35</v>
      </c>
      <c r="C177" s="34" t="s">
        <v>36</v>
      </c>
      <c r="D177" s="34" t="s">
        <v>39</v>
      </c>
      <c r="E177" s="34">
        <v>2.5</v>
      </c>
      <c r="F177" s="34">
        <v>0</v>
      </c>
      <c r="G177" s="34">
        <v>0</v>
      </c>
      <c r="H177" s="34" t="s">
        <v>35</v>
      </c>
    </row>
    <row r="178" spans="1:8" x14ac:dyDescent="0.25">
      <c r="A178" s="35">
        <v>42889.494444444441</v>
      </c>
      <c r="B178" s="34" t="s">
        <v>35</v>
      </c>
      <c r="C178" s="34" t="s">
        <v>39</v>
      </c>
      <c r="D178" s="34" t="s">
        <v>39</v>
      </c>
      <c r="E178" s="34">
        <v>0.9</v>
      </c>
      <c r="F178" s="34">
        <v>0</v>
      </c>
      <c r="G178" s="34">
        <v>0</v>
      </c>
      <c r="H178" s="34" t="s">
        <v>35</v>
      </c>
    </row>
    <row r="179" spans="1:8" x14ac:dyDescent="0.25">
      <c r="A179" s="35">
        <v>42889.509722222225</v>
      </c>
      <c r="B179" s="34" t="s">
        <v>35</v>
      </c>
      <c r="C179" s="34" t="s">
        <v>39</v>
      </c>
      <c r="D179" s="34" t="s">
        <v>37</v>
      </c>
      <c r="E179" s="34">
        <v>4</v>
      </c>
      <c r="F179" s="34">
        <v>0</v>
      </c>
      <c r="G179" s="34">
        <v>0</v>
      </c>
      <c r="H179" s="34" t="s">
        <v>35</v>
      </c>
    </row>
    <row r="180" spans="1:8" x14ac:dyDescent="0.25">
      <c r="A180" s="35">
        <v>42889.890277777777</v>
      </c>
      <c r="B180" s="34" t="s">
        <v>35</v>
      </c>
      <c r="C180" s="34" t="s">
        <v>47</v>
      </c>
      <c r="D180" s="34" t="s">
        <v>48</v>
      </c>
      <c r="E180" s="34">
        <v>5.2</v>
      </c>
      <c r="F180" s="34">
        <v>0</v>
      </c>
      <c r="G180" s="34">
        <v>0</v>
      </c>
      <c r="H180" s="34" t="s">
        <v>35</v>
      </c>
    </row>
    <row r="181" spans="1:8" x14ac:dyDescent="0.25">
      <c r="A181" s="35">
        <v>42889.926388888889</v>
      </c>
      <c r="B181" s="34" t="s">
        <v>35</v>
      </c>
      <c r="C181" s="34" t="s">
        <v>48</v>
      </c>
      <c r="D181" s="34" t="s">
        <v>47</v>
      </c>
      <c r="E181" s="34">
        <v>11.6</v>
      </c>
      <c r="F181" s="34">
        <v>0</v>
      </c>
      <c r="G181" s="34">
        <v>0</v>
      </c>
      <c r="H181" s="34" t="s">
        <v>35</v>
      </c>
    </row>
    <row r="182" spans="1:8" x14ac:dyDescent="0.25">
      <c r="A182" s="35">
        <v>42889.990277777775</v>
      </c>
      <c r="B182" s="34" t="s">
        <v>35</v>
      </c>
      <c r="C182" s="34" t="s">
        <v>47</v>
      </c>
      <c r="D182" s="34" t="s">
        <v>36</v>
      </c>
      <c r="E182" s="34">
        <v>16.8</v>
      </c>
      <c r="F182" s="34">
        <v>0</v>
      </c>
      <c r="G182" s="34">
        <v>0</v>
      </c>
      <c r="H182" s="34" t="s">
        <v>35</v>
      </c>
    </row>
    <row r="183" spans="1:8" x14ac:dyDescent="0.25">
      <c r="A183" s="35">
        <v>42890.395138888889</v>
      </c>
      <c r="B183" s="34" t="s">
        <v>35</v>
      </c>
      <c r="C183" s="34" t="s">
        <v>36</v>
      </c>
      <c r="D183" s="34" t="s">
        <v>42</v>
      </c>
      <c r="E183" s="34">
        <v>2.9</v>
      </c>
      <c r="F183" s="34">
        <v>0</v>
      </c>
      <c r="G183" s="34">
        <v>0</v>
      </c>
      <c r="H183" s="34" t="s">
        <v>35</v>
      </c>
    </row>
    <row r="184" spans="1:8" x14ac:dyDescent="0.25">
      <c r="A184" s="35">
        <v>42890.636805555558</v>
      </c>
      <c r="B184" s="34" t="s">
        <v>35</v>
      </c>
      <c r="C184" s="34" t="s">
        <v>42</v>
      </c>
      <c r="D184" s="34" t="s">
        <v>36</v>
      </c>
      <c r="E184" s="34">
        <v>3</v>
      </c>
      <c r="F184" s="34">
        <v>0</v>
      </c>
      <c r="G184" s="34">
        <v>0</v>
      </c>
      <c r="H184" s="34" t="s">
        <v>35</v>
      </c>
    </row>
    <row r="185" spans="1:8" x14ac:dyDescent="0.25">
      <c r="A185" s="35">
        <v>42891.259722222225</v>
      </c>
      <c r="B185" s="34" t="s">
        <v>35</v>
      </c>
      <c r="C185" s="34" t="s">
        <v>36</v>
      </c>
      <c r="D185" s="34" t="s">
        <v>40</v>
      </c>
      <c r="E185" s="34">
        <v>33.6</v>
      </c>
      <c r="F185" s="34">
        <v>0</v>
      </c>
      <c r="G185" s="34">
        <v>0</v>
      </c>
      <c r="H185" s="34" t="s">
        <v>35</v>
      </c>
    </row>
    <row r="186" spans="1:8" x14ac:dyDescent="0.25">
      <c r="A186" s="35">
        <v>42891.705555555556</v>
      </c>
      <c r="B186" s="34" t="s">
        <v>35</v>
      </c>
      <c r="C186" s="34" t="s">
        <v>40</v>
      </c>
      <c r="D186" s="34" t="s">
        <v>42</v>
      </c>
      <c r="E186" s="34">
        <v>36.299999999999997</v>
      </c>
      <c r="F186" s="34">
        <v>0</v>
      </c>
      <c r="G186" s="34">
        <v>0</v>
      </c>
      <c r="H186" s="34" t="s">
        <v>35</v>
      </c>
    </row>
    <row r="187" spans="1:8" x14ac:dyDescent="0.25">
      <c r="A187" s="35">
        <v>42892.271527777775</v>
      </c>
      <c r="B187" s="34" t="s">
        <v>35</v>
      </c>
      <c r="C187" s="34" t="s">
        <v>36</v>
      </c>
      <c r="D187" s="34" t="s">
        <v>40</v>
      </c>
      <c r="E187" s="34">
        <v>32.6</v>
      </c>
      <c r="F187" s="34">
        <v>0</v>
      </c>
      <c r="G187" s="34">
        <v>0</v>
      </c>
      <c r="H187" s="34" t="s">
        <v>35</v>
      </c>
    </row>
    <row r="188" spans="1:8" x14ac:dyDescent="0.25">
      <c r="A188" s="35">
        <v>42893.275694444441</v>
      </c>
      <c r="B188" s="34" t="s">
        <v>35</v>
      </c>
      <c r="C188" s="34" t="s">
        <v>36</v>
      </c>
      <c r="D188" s="34" t="s">
        <v>40</v>
      </c>
      <c r="E188" s="34">
        <v>31</v>
      </c>
      <c r="F188" s="34">
        <v>0</v>
      </c>
      <c r="G188" s="34">
        <v>0</v>
      </c>
      <c r="H188" s="34" t="s">
        <v>35</v>
      </c>
    </row>
    <row r="189" spans="1:8" x14ac:dyDescent="0.25">
      <c r="A189" s="35">
        <v>42893.78125</v>
      </c>
      <c r="B189" s="34" t="s">
        <v>35</v>
      </c>
      <c r="C189" s="34" t="s">
        <v>36</v>
      </c>
      <c r="D189" s="34" t="s">
        <v>37</v>
      </c>
      <c r="E189" s="34">
        <v>4.4000000000000004</v>
      </c>
      <c r="F189" s="34">
        <v>0</v>
      </c>
      <c r="G189" s="34">
        <v>0</v>
      </c>
      <c r="H189" s="34" t="s">
        <v>35</v>
      </c>
    </row>
    <row r="190" spans="1:8" x14ac:dyDescent="0.25">
      <c r="A190" s="35">
        <v>42894.272916666669</v>
      </c>
      <c r="B190" s="34" t="s">
        <v>35</v>
      </c>
      <c r="C190" s="34" t="s">
        <v>36</v>
      </c>
      <c r="D190" s="34" t="s">
        <v>40</v>
      </c>
      <c r="E190" s="34">
        <v>27</v>
      </c>
      <c r="F190" s="34">
        <v>0</v>
      </c>
      <c r="G190" s="34">
        <v>0</v>
      </c>
      <c r="H190" s="34" t="s">
        <v>35</v>
      </c>
    </row>
    <row r="191" spans="1:8" x14ac:dyDescent="0.25">
      <c r="A191" s="35">
        <v>42894.715277777781</v>
      </c>
      <c r="B191" s="34" t="s">
        <v>35</v>
      </c>
      <c r="C191" s="34" t="s">
        <v>40</v>
      </c>
      <c r="D191" s="34" t="s">
        <v>36</v>
      </c>
      <c r="E191" s="34">
        <v>28</v>
      </c>
      <c r="F191" s="34">
        <v>0</v>
      </c>
      <c r="G191" s="34">
        <v>0</v>
      </c>
      <c r="H191" s="34" t="s">
        <v>35</v>
      </c>
    </row>
    <row r="192" spans="1:8" x14ac:dyDescent="0.25">
      <c r="A192" s="35">
        <v>42894.79791666667</v>
      </c>
      <c r="B192" s="34" t="s">
        <v>35</v>
      </c>
      <c r="C192" s="34" t="s">
        <v>39</v>
      </c>
      <c r="D192" s="34" t="s">
        <v>36</v>
      </c>
      <c r="E192" s="34">
        <v>2.8</v>
      </c>
      <c r="F192" s="34">
        <v>0</v>
      </c>
      <c r="G192" s="34">
        <v>0</v>
      </c>
      <c r="H192" s="34" t="s">
        <v>35</v>
      </c>
    </row>
    <row r="193" spans="1:8" x14ac:dyDescent="0.25">
      <c r="A193" s="35">
        <v>42894.834722222222</v>
      </c>
      <c r="B193" s="34" t="s">
        <v>35</v>
      </c>
      <c r="C193" s="34" t="s">
        <v>36</v>
      </c>
      <c r="D193" s="34" t="s">
        <v>37</v>
      </c>
      <c r="E193" s="34">
        <v>4.4000000000000004</v>
      </c>
      <c r="F193" s="34">
        <v>0</v>
      </c>
      <c r="G193" s="34">
        <v>0</v>
      </c>
      <c r="H193" s="34" t="s">
        <v>35</v>
      </c>
    </row>
    <row r="194" spans="1:8" x14ac:dyDescent="0.25">
      <c r="A194" s="35">
        <v>42895.782638888886</v>
      </c>
      <c r="B194" s="34" t="s">
        <v>35</v>
      </c>
      <c r="C194" s="34" t="s">
        <v>36</v>
      </c>
      <c r="D194" s="34" t="s">
        <v>42</v>
      </c>
      <c r="E194" s="34">
        <v>5.4</v>
      </c>
      <c r="F194" s="34">
        <v>0</v>
      </c>
      <c r="G194" s="34">
        <v>0</v>
      </c>
      <c r="H194" s="34" t="s">
        <v>35</v>
      </c>
    </row>
    <row r="195" spans="1:8" x14ac:dyDescent="0.25">
      <c r="A195" s="35">
        <v>42895.933333333334</v>
      </c>
      <c r="B195" s="34" t="s">
        <v>35</v>
      </c>
      <c r="C195" s="34" t="s">
        <v>42</v>
      </c>
      <c r="D195" s="34" t="s">
        <v>36</v>
      </c>
      <c r="E195" s="34">
        <v>3</v>
      </c>
      <c r="F195" s="34">
        <v>0</v>
      </c>
      <c r="G195" s="34">
        <v>0</v>
      </c>
      <c r="H195" s="34" t="s">
        <v>35</v>
      </c>
    </row>
    <row r="196" spans="1:8" x14ac:dyDescent="0.25">
      <c r="A196" s="35">
        <v>42896.297222222223</v>
      </c>
      <c r="B196" s="34" t="s">
        <v>35</v>
      </c>
      <c r="C196" s="34" t="s">
        <v>36</v>
      </c>
      <c r="D196" s="34" t="s">
        <v>42</v>
      </c>
      <c r="E196" s="34">
        <v>4.0999999999999996</v>
      </c>
      <c r="F196" s="34">
        <v>0</v>
      </c>
      <c r="G196" s="34">
        <v>0</v>
      </c>
      <c r="H196" s="34" t="s">
        <v>35</v>
      </c>
    </row>
    <row r="197" spans="1:8" x14ac:dyDescent="0.25">
      <c r="A197" s="35">
        <v>42896.363888888889</v>
      </c>
      <c r="B197" s="34" t="s">
        <v>35</v>
      </c>
      <c r="C197" s="34" t="s">
        <v>42</v>
      </c>
      <c r="D197" s="34" t="s">
        <v>36</v>
      </c>
      <c r="E197" s="34">
        <v>3</v>
      </c>
      <c r="F197" s="34">
        <v>0</v>
      </c>
      <c r="G197" s="34">
        <v>0</v>
      </c>
      <c r="H197" s="34" t="s">
        <v>35</v>
      </c>
    </row>
    <row r="198" spans="1:8" x14ac:dyDescent="0.25">
      <c r="A198" s="35">
        <v>42896.375694444447</v>
      </c>
      <c r="B198" s="34" t="s">
        <v>35</v>
      </c>
      <c r="C198" s="34" t="s">
        <v>36</v>
      </c>
      <c r="D198" s="34" t="s">
        <v>62</v>
      </c>
      <c r="E198" s="34">
        <v>5.6</v>
      </c>
      <c r="F198" s="34">
        <v>0</v>
      </c>
      <c r="G198" s="34">
        <v>0</v>
      </c>
      <c r="H198" s="34" t="s">
        <v>35</v>
      </c>
    </row>
    <row r="199" spans="1:8" x14ac:dyDescent="0.25">
      <c r="A199" s="35">
        <v>42896.395138888889</v>
      </c>
      <c r="B199" s="34" t="s">
        <v>35</v>
      </c>
      <c r="C199" s="34" t="s">
        <v>62</v>
      </c>
      <c r="D199" s="34" t="s">
        <v>36</v>
      </c>
      <c r="E199" s="34">
        <v>7.1</v>
      </c>
      <c r="F199" s="34">
        <v>0</v>
      </c>
      <c r="G199" s="34">
        <v>0</v>
      </c>
      <c r="H199" s="34" t="s">
        <v>35</v>
      </c>
    </row>
    <row r="200" spans="1:8" x14ac:dyDescent="0.25">
      <c r="A200" s="35">
        <v>42896.509027777778</v>
      </c>
      <c r="B200" s="34" t="s">
        <v>35</v>
      </c>
      <c r="C200" s="34" t="s">
        <v>37</v>
      </c>
      <c r="D200" s="34" t="s">
        <v>39</v>
      </c>
      <c r="E200" s="34">
        <v>4.5999999999999996</v>
      </c>
      <c r="F200" s="34">
        <v>0</v>
      </c>
      <c r="G200" s="34">
        <v>0</v>
      </c>
      <c r="H200" s="34" t="s">
        <v>35</v>
      </c>
    </row>
    <row r="201" spans="1:8" x14ac:dyDescent="0.25">
      <c r="A201" s="35">
        <v>42896.538194444445</v>
      </c>
      <c r="B201" s="34" t="s">
        <v>35</v>
      </c>
      <c r="C201" s="34" t="s">
        <v>36</v>
      </c>
      <c r="D201" s="34" t="s">
        <v>62</v>
      </c>
      <c r="E201" s="34">
        <v>13.3</v>
      </c>
      <c r="F201" s="34">
        <v>0</v>
      </c>
      <c r="G201" s="34">
        <v>0</v>
      </c>
      <c r="H201" s="34" t="s">
        <v>35</v>
      </c>
    </row>
    <row r="202" spans="1:8" x14ac:dyDescent="0.25">
      <c r="A202" s="35">
        <v>42896.620138888888</v>
      </c>
      <c r="B202" s="34" t="s">
        <v>35</v>
      </c>
      <c r="C202" s="34" t="s">
        <v>62</v>
      </c>
      <c r="D202" s="34" t="s">
        <v>62</v>
      </c>
      <c r="E202" s="34">
        <v>1.1000000000000001</v>
      </c>
      <c r="F202" s="34">
        <v>0</v>
      </c>
      <c r="G202" s="34">
        <v>0</v>
      </c>
      <c r="H202" s="34" t="s">
        <v>35</v>
      </c>
    </row>
    <row r="203" spans="1:8" x14ac:dyDescent="0.25">
      <c r="A203" s="35">
        <v>42896.665972222225</v>
      </c>
      <c r="B203" s="34" t="s">
        <v>35</v>
      </c>
      <c r="C203" s="34" t="s">
        <v>62</v>
      </c>
      <c r="D203" s="34" t="s">
        <v>36</v>
      </c>
      <c r="E203" s="34">
        <v>10.1</v>
      </c>
      <c r="F203" s="34">
        <v>0</v>
      </c>
      <c r="G203" s="34">
        <v>0</v>
      </c>
      <c r="H203" s="34" t="s">
        <v>35</v>
      </c>
    </row>
    <row r="204" spans="1:8" x14ac:dyDescent="0.25">
      <c r="A204" s="35">
        <v>42896.89166666667</v>
      </c>
      <c r="B204" s="34" t="s">
        <v>35</v>
      </c>
      <c r="C204" s="34" t="s">
        <v>36</v>
      </c>
      <c r="D204" s="34" t="s">
        <v>37</v>
      </c>
      <c r="E204" s="34">
        <v>3.6</v>
      </c>
      <c r="F204" s="34">
        <v>0</v>
      </c>
      <c r="G204" s="34">
        <v>0</v>
      </c>
      <c r="H204" s="34" t="s">
        <v>35</v>
      </c>
    </row>
    <row r="205" spans="1:8" x14ac:dyDescent="0.25">
      <c r="A205" s="35">
        <v>42897.390277777777</v>
      </c>
      <c r="B205" s="34" t="s">
        <v>35</v>
      </c>
      <c r="C205" s="34" t="s">
        <v>36</v>
      </c>
      <c r="D205" s="34" t="s">
        <v>42</v>
      </c>
      <c r="E205" s="34">
        <v>2.9</v>
      </c>
      <c r="F205" s="34">
        <v>0</v>
      </c>
      <c r="G205" s="34">
        <v>0</v>
      </c>
      <c r="H205" s="34" t="s">
        <v>35</v>
      </c>
    </row>
    <row r="206" spans="1:8" x14ac:dyDescent="0.25">
      <c r="A206" s="35">
        <v>42897.584027777775</v>
      </c>
      <c r="B206" s="34" t="s">
        <v>35</v>
      </c>
      <c r="C206" s="34" t="s">
        <v>42</v>
      </c>
      <c r="D206" s="34" t="s">
        <v>36</v>
      </c>
      <c r="E206" s="34">
        <v>3</v>
      </c>
      <c r="F206" s="34">
        <v>0</v>
      </c>
      <c r="G206" s="34">
        <v>0</v>
      </c>
      <c r="H206" s="34" t="s">
        <v>35</v>
      </c>
    </row>
    <row r="207" spans="1:8" x14ac:dyDescent="0.25">
      <c r="A207" s="35">
        <v>42898.26458333333</v>
      </c>
      <c r="B207" s="34" t="s">
        <v>35</v>
      </c>
      <c r="C207" s="34" t="s">
        <v>36</v>
      </c>
      <c r="D207" s="34" t="s">
        <v>40</v>
      </c>
      <c r="E207" s="34">
        <v>31.8</v>
      </c>
      <c r="F207" s="34">
        <v>0</v>
      </c>
      <c r="G207" s="34">
        <v>0</v>
      </c>
      <c r="H207" s="34" t="s">
        <v>35</v>
      </c>
    </row>
    <row r="208" spans="1:8" x14ac:dyDescent="0.25">
      <c r="A208" s="35">
        <v>42916.99722222222</v>
      </c>
      <c r="B208" s="34" t="s">
        <v>35</v>
      </c>
      <c r="C208" s="34" t="s">
        <v>37</v>
      </c>
      <c r="D208" s="34" t="s">
        <v>37</v>
      </c>
      <c r="E208" s="34">
        <v>8.6</v>
      </c>
      <c r="F208" s="34">
        <v>0</v>
      </c>
      <c r="G208" s="34">
        <v>0</v>
      </c>
      <c r="H208" s="34" t="s">
        <v>35</v>
      </c>
    </row>
    <row r="209" spans="1:8" x14ac:dyDescent="0.25">
      <c r="A209" s="35">
        <v>42917.550694444442</v>
      </c>
      <c r="B209" s="34" t="s">
        <v>35</v>
      </c>
      <c r="C209" s="34" t="s">
        <v>36</v>
      </c>
      <c r="D209" s="34" t="s">
        <v>37</v>
      </c>
      <c r="E209" s="34">
        <v>4.8</v>
      </c>
      <c r="F209" s="34">
        <v>0</v>
      </c>
      <c r="G209" s="34">
        <v>0</v>
      </c>
      <c r="H209" s="34" t="s">
        <v>35</v>
      </c>
    </row>
    <row r="210" spans="1:8" x14ac:dyDescent="0.25">
      <c r="A210" s="35">
        <v>42917.718055555553</v>
      </c>
      <c r="B210" s="34" t="s">
        <v>35</v>
      </c>
      <c r="C210" s="34" t="s">
        <v>37</v>
      </c>
      <c r="D210" s="34" t="s">
        <v>37</v>
      </c>
      <c r="E210" s="34">
        <v>30.6</v>
      </c>
      <c r="F210" s="34">
        <v>0</v>
      </c>
      <c r="G210" s="34">
        <v>0</v>
      </c>
      <c r="H210" s="34" t="s">
        <v>35</v>
      </c>
    </row>
    <row r="211" spans="1:8" x14ac:dyDescent="0.25">
      <c r="A211" s="35">
        <v>42918.397916666669</v>
      </c>
      <c r="B211" s="34" t="s">
        <v>35</v>
      </c>
      <c r="C211" s="34" t="s">
        <v>36</v>
      </c>
      <c r="D211" s="34" t="s">
        <v>42</v>
      </c>
      <c r="E211" s="34">
        <v>3</v>
      </c>
      <c r="F211" s="34">
        <v>0</v>
      </c>
      <c r="G211" s="34">
        <v>0</v>
      </c>
      <c r="H211" s="34" t="s">
        <v>35</v>
      </c>
    </row>
    <row r="212" spans="1:8" x14ac:dyDescent="0.25">
      <c r="A212" s="35">
        <v>42918.611111111109</v>
      </c>
      <c r="B212" s="34" t="s">
        <v>35</v>
      </c>
      <c r="C212" s="34" t="s">
        <v>42</v>
      </c>
      <c r="D212" s="34" t="s">
        <v>36</v>
      </c>
      <c r="E212" s="34">
        <v>6.6</v>
      </c>
      <c r="F212" s="34">
        <v>0</v>
      </c>
      <c r="G212" s="34">
        <v>0</v>
      </c>
      <c r="H212" s="34" t="s">
        <v>35</v>
      </c>
    </row>
    <row r="213" spans="1:8" x14ac:dyDescent="0.25">
      <c r="A213" s="35">
        <v>42918.648611111108</v>
      </c>
      <c r="B213" s="34" t="s">
        <v>35</v>
      </c>
      <c r="C213" s="34" t="s">
        <v>36</v>
      </c>
      <c r="D213" s="34" t="s">
        <v>61</v>
      </c>
      <c r="E213" s="34">
        <v>0.7</v>
      </c>
      <c r="F213" s="34">
        <v>0</v>
      </c>
      <c r="G213" s="34">
        <v>0</v>
      </c>
      <c r="H213" s="34" t="s">
        <v>35</v>
      </c>
    </row>
    <row r="214" spans="1:8" x14ac:dyDescent="0.25">
      <c r="A214" s="35">
        <v>42918.681944444441</v>
      </c>
      <c r="B214" s="34" t="s">
        <v>35</v>
      </c>
      <c r="C214" s="34" t="s">
        <v>61</v>
      </c>
      <c r="D214" s="34" t="s">
        <v>37</v>
      </c>
      <c r="E214" s="34">
        <v>4.7</v>
      </c>
      <c r="F214" s="34">
        <v>0</v>
      </c>
      <c r="G214" s="34">
        <v>0</v>
      </c>
      <c r="H214" s="34" t="s">
        <v>35</v>
      </c>
    </row>
    <row r="215" spans="1:8" x14ac:dyDescent="0.25">
      <c r="A215" s="35">
        <v>42919.584722222222</v>
      </c>
      <c r="B215" s="34" t="s">
        <v>35</v>
      </c>
      <c r="C215" s="34" t="s">
        <v>37</v>
      </c>
      <c r="D215" s="34" t="s">
        <v>39</v>
      </c>
      <c r="E215" s="34">
        <v>4.5999999999999996</v>
      </c>
      <c r="F215" s="34">
        <v>0</v>
      </c>
      <c r="G215" s="34">
        <v>0</v>
      </c>
      <c r="H215" s="34" t="s">
        <v>35</v>
      </c>
    </row>
    <row r="216" spans="1:8" x14ac:dyDescent="0.25">
      <c r="A216" s="35">
        <v>42919.655555555553</v>
      </c>
      <c r="B216" s="34" t="s">
        <v>35</v>
      </c>
      <c r="C216" s="34" t="s">
        <v>36</v>
      </c>
      <c r="D216" s="34" t="s">
        <v>60</v>
      </c>
      <c r="E216" s="34">
        <v>5.7</v>
      </c>
      <c r="F216" s="34">
        <v>0</v>
      </c>
      <c r="G216" s="34">
        <v>0</v>
      </c>
      <c r="H216" s="34" t="s">
        <v>35</v>
      </c>
    </row>
    <row r="217" spans="1:8" x14ac:dyDescent="0.25">
      <c r="A217" s="35">
        <v>42919.674305555556</v>
      </c>
      <c r="B217" s="34" t="s">
        <v>35</v>
      </c>
      <c r="C217" s="34" t="s">
        <v>60</v>
      </c>
      <c r="D217" s="34" t="s">
        <v>59</v>
      </c>
      <c r="E217" s="34">
        <v>28.8</v>
      </c>
      <c r="F217" s="34">
        <v>0</v>
      </c>
      <c r="G217" s="34">
        <v>0</v>
      </c>
      <c r="H217" s="34" t="s">
        <v>35</v>
      </c>
    </row>
    <row r="218" spans="1:8" x14ac:dyDescent="0.25">
      <c r="A218" s="35">
        <v>42919.71597222222</v>
      </c>
      <c r="B218" s="34" t="s">
        <v>35</v>
      </c>
      <c r="C218" s="34" t="s">
        <v>59</v>
      </c>
      <c r="D218" s="34" t="s">
        <v>59</v>
      </c>
      <c r="E218" s="34">
        <v>1.4</v>
      </c>
      <c r="F218" s="34">
        <v>0</v>
      </c>
      <c r="G218" s="34">
        <v>0</v>
      </c>
      <c r="H218" s="34" t="s">
        <v>35</v>
      </c>
    </row>
    <row r="219" spans="1:8" x14ac:dyDescent="0.25">
      <c r="A219" s="35">
        <v>42919.725694444445</v>
      </c>
      <c r="B219" s="34" t="s">
        <v>35</v>
      </c>
      <c r="C219" s="34" t="s">
        <v>59</v>
      </c>
      <c r="D219" s="34" t="s">
        <v>58</v>
      </c>
      <c r="E219" s="34">
        <v>10.199999999999999</v>
      </c>
      <c r="F219" s="34">
        <v>0</v>
      </c>
      <c r="G219" s="34">
        <v>0</v>
      </c>
      <c r="H219" s="34" t="s">
        <v>35</v>
      </c>
    </row>
    <row r="220" spans="1:8" x14ac:dyDescent="0.25">
      <c r="A220" s="35">
        <v>42919.74722222222</v>
      </c>
      <c r="B220" s="34" t="s">
        <v>35</v>
      </c>
      <c r="C220" s="34" t="s">
        <v>58</v>
      </c>
      <c r="D220" s="34" t="s">
        <v>36</v>
      </c>
      <c r="E220" s="34">
        <v>31.7</v>
      </c>
      <c r="F220" s="34">
        <v>0</v>
      </c>
      <c r="G220" s="34">
        <v>0</v>
      </c>
      <c r="H220" s="34" t="s">
        <v>35</v>
      </c>
    </row>
    <row r="221" spans="1:8" x14ac:dyDescent="0.25">
      <c r="A221" s="35">
        <v>42920.40625</v>
      </c>
      <c r="B221" s="34" t="s">
        <v>35</v>
      </c>
      <c r="C221" s="34" t="s">
        <v>37</v>
      </c>
      <c r="D221" s="34" t="s">
        <v>39</v>
      </c>
      <c r="E221" s="34">
        <v>4.2</v>
      </c>
      <c r="F221" s="34">
        <v>0</v>
      </c>
      <c r="G221" s="34">
        <v>0</v>
      </c>
      <c r="H221" s="34" t="s">
        <v>35</v>
      </c>
    </row>
    <row r="222" spans="1:8" x14ac:dyDescent="0.25">
      <c r="A222" s="35">
        <v>42920.474999999999</v>
      </c>
      <c r="B222" s="34" t="s">
        <v>35</v>
      </c>
      <c r="C222" s="34" t="s">
        <v>39</v>
      </c>
      <c r="D222" s="34" t="s">
        <v>36</v>
      </c>
      <c r="E222" s="34">
        <v>1.9</v>
      </c>
      <c r="F222" s="34">
        <v>0</v>
      </c>
      <c r="G222" s="34">
        <v>0</v>
      </c>
      <c r="H222" s="34" t="s">
        <v>35</v>
      </c>
    </row>
    <row r="223" spans="1:8" x14ac:dyDescent="0.25">
      <c r="A223" s="35">
        <v>42920.513194444444</v>
      </c>
      <c r="B223" s="34" t="s">
        <v>35</v>
      </c>
      <c r="C223" s="34" t="s">
        <v>36</v>
      </c>
      <c r="D223" s="34" t="s">
        <v>37</v>
      </c>
      <c r="E223" s="34">
        <v>4.0999999999999996</v>
      </c>
      <c r="F223" s="34">
        <v>0</v>
      </c>
      <c r="G223" s="34">
        <v>0</v>
      </c>
      <c r="H223" s="34" t="s">
        <v>35</v>
      </c>
    </row>
    <row r="224" spans="1:8" x14ac:dyDescent="0.25">
      <c r="A224" s="35">
        <v>42920.532638888886</v>
      </c>
      <c r="B224" s="34" t="s">
        <v>35</v>
      </c>
      <c r="C224" s="34" t="s">
        <v>37</v>
      </c>
      <c r="D224" s="34" t="s">
        <v>37</v>
      </c>
      <c r="E224" s="34">
        <v>1.6</v>
      </c>
      <c r="F224" s="34">
        <v>0</v>
      </c>
      <c r="G224" s="34">
        <v>0</v>
      </c>
      <c r="H224" s="34" t="s">
        <v>35</v>
      </c>
    </row>
    <row r="225" spans="1:8" x14ac:dyDescent="0.25">
      <c r="A225" s="35">
        <v>42920.541666666664</v>
      </c>
      <c r="B225" s="34" t="s">
        <v>35</v>
      </c>
      <c r="C225" s="34" t="s">
        <v>37</v>
      </c>
      <c r="D225" s="34" t="s">
        <v>37</v>
      </c>
      <c r="E225" s="34">
        <v>1.6</v>
      </c>
      <c r="F225" s="34">
        <v>0</v>
      </c>
      <c r="G225" s="34">
        <v>0</v>
      </c>
      <c r="H225" s="34" t="s">
        <v>35</v>
      </c>
    </row>
    <row r="226" spans="1:8" x14ac:dyDescent="0.25">
      <c r="A226" s="35">
        <v>42920.55</v>
      </c>
      <c r="B226" s="34" t="s">
        <v>35</v>
      </c>
      <c r="C226" s="34" t="s">
        <v>36</v>
      </c>
      <c r="D226" s="34" t="s">
        <v>43</v>
      </c>
      <c r="E226" s="34">
        <v>6.5</v>
      </c>
      <c r="F226" s="34">
        <v>0</v>
      </c>
      <c r="G226" s="34">
        <v>0</v>
      </c>
      <c r="H226" s="34" t="s">
        <v>35</v>
      </c>
    </row>
    <row r="227" spans="1:8" x14ac:dyDescent="0.25">
      <c r="A227" s="35">
        <v>42920.659722222219</v>
      </c>
      <c r="B227" s="34" t="s">
        <v>35</v>
      </c>
      <c r="C227" s="34" t="s">
        <v>43</v>
      </c>
      <c r="D227" s="34" t="s">
        <v>36</v>
      </c>
      <c r="E227" s="34">
        <v>9.3000000000000007</v>
      </c>
      <c r="F227" s="34">
        <v>0</v>
      </c>
      <c r="G227" s="34">
        <v>0</v>
      </c>
      <c r="H227" s="34" t="s">
        <v>35</v>
      </c>
    </row>
    <row r="228" spans="1:8" x14ac:dyDescent="0.25">
      <c r="A228" s="35">
        <v>42920.705555555556</v>
      </c>
      <c r="B228" s="34" t="s">
        <v>35</v>
      </c>
      <c r="C228" s="34" t="s">
        <v>36</v>
      </c>
      <c r="D228" s="34" t="s">
        <v>36</v>
      </c>
      <c r="E228" s="34">
        <v>0.9</v>
      </c>
      <c r="F228" s="34">
        <v>0</v>
      </c>
      <c r="G228" s="34">
        <v>0</v>
      </c>
      <c r="H228" s="34" t="s">
        <v>35</v>
      </c>
    </row>
    <row r="229" spans="1:8" x14ac:dyDescent="0.25">
      <c r="A229" s="35">
        <v>42922.274305555555</v>
      </c>
      <c r="B229" s="34" t="s">
        <v>35</v>
      </c>
      <c r="C229" s="34" t="s">
        <v>36</v>
      </c>
      <c r="D229" s="34" t="s">
        <v>40</v>
      </c>
      <c r="E229" s="34">
        <v>32.5</v>
      </c>
      <c r="F229" s="34">
        <v>0</v>
      </c>
      <c r="G229" s="34">
        <v>0</v>
      </c>
      <c r="H229" s="34" t="s">
        <v>35</v>
      </c>
    </row>
    <row r="230" spans="1:8" x14ac:dyDescent="0.25">
      <c r="A230" s="35">
        <v>42922.642361111109</v>
      </c>
      <c r="B230" s="34" t="s">
        <v>35</v>
      </c>
      <c r="C230" s="34" t="s">
        <v>40</v>
      </c>
      <c r="D230" s="34" t="s">
        <v>36</v>
      </c>
      <c r="E230" s="34">
        <v>24.8</v>
      </c>
      <c r="F230" s="34">
        <v>0</v>
      </c>
      <c r="G230" s="34">
        <v>0</v>
      </c>
      <c r="H230" s="34" t="s">
        <v>35</v>
      </c>
    </row>
    <row r="231" spans="1:8" x14ac:dyDescent="0.25">
      <c r="A231" s="35">
        <v>42922.722222222219</v>
      </c>
      <c r="B231" s="34" t="s">
        <v>35</v>
      </c>
      <c r="C231" s="34" t="s">
        <v>36</v>
      </c>
      <c r="D231" s="34" t="s">
        <v>37</v>
      </c>
      <c r="E231" s="34">
        <v>4.5</v>
      </c>
      <c r="F231" s="34">
        <v>0</v>
      </c>
      <c r="G231" s="34">
        <v>0</v>
      </c>
      <c r="H231" s="34" t="s">
        <v>35</v>
      </c>
    </row>
    <row r="232" spans="1:8" x14ac:dyDescent="0.25">
      <c r="A232" s="35">
        <v>42922.77847222222</v>
      </c>
      <c r="B232" s="34" t="s">
        <v>35</v>
      </c>
      <c r="C232" s="34" t="s">
        <v>36</v>
      </c>
      <c r="D232" s="34" t="s">
        <v>42</v>
      </c>
      <c r="E232" s="34">
        <v>2.9</v>
      </c>
      <c r="F232" s="34">
        <v>0</v>
      </c>
      <c r="G232" s="34">
        <v>0</v>
      </c>
      <c r="H232" s="34" t="s">
        <v>35</v>
      </c>
    </row>
    <row r="233" spans="1:8" x14ac:dyDescent="0.25">
      <c r="A233" s="35">
        <v>42922.863194444442</v>
      </c>
      <c r="B233" s="34" t="s">
        <v>35</v>
      </c>
      <c r="C233" s="34" t="s">
        <v>42</v>
      </c>
      <c r="D233" s="34" t="s">
        <v>36</v>
      </c>
      <c r="E233" s="34">
        <v>3</v>
      </c>
      <c r="F233" s="34">
        <v>0</v>
      </c>
      <c r="G233" s="34">
        <v>0</v>
      </c>
      <c r="H233" s="34" t="s">
        <v>35</v>
      </c>
    </row>
    <row r="234" spans="1:8" x14ac:dyDescent="0.25">
      <c r="A234" s="35">
        <v>42923.261805555558</v>
      </c>
      <c r="B234" s="34" t="s">
        <v>35</v>
      </c>
      <c r="C234" s="34" t="s">
        <v>36</v>
      </c>
      <c r="D234" s="34" t="s">
        <v>40</v>
      </c>
      <c r="E234" s="34">
        <v>33.200000000000003</v>
      </c>
      <c r="F234" s="34">
        <v>0</v>
      </c>
      <c r="G234" s="34">
        <v>0</v>
      </c>
      <c r="H234" s="34" t="s">
        <v>35</v>
      </c>
    </row>
    <row r="235" spans="1:8" x14ac:dyDescent="0.25">
      <c r="A235" s="35">
        <v>42923.648611111108</v>
      </c>
      <c r="B235" s="34" t="s">
        <v>35</v>
      </c>
      <c r="C235" s="34" t="s">
        <v>40</v>
      </c>
      <c r="D235" s="34" t="s">
        <v>36</v>
      </c>
      <c r="E235" s="34">
        <v>39.5</v>
      </c>
      <c r="F235" s="34">
        <v>0</v>
      </c>
      <c r="G235" s="34">
        <v>0</v>
      </c>
      <c r="H235" s="34" t="s">
        <v>35</v>
      </c>
    </row>
    <row r="236" spans="1:8" x14ac:dyDescent="0.25">
      <c r="A236" s="35">
        <v>42924.432638888888</v>
      </c>
      <c r="B236" s="34" t="s">
        <v>35</v>
      </c>
      <c r="C236" s="34" t="s">
        <v>36</v>
      </c>
      <c r="D236" s="34" t="s">
        <v>50</v>
      </c>
      <c r="E236" s="34">
        <v>9.6</v>
      </c>
      <c r="F236" s="34">
        <v>0</v>
      </c>
      <c r="G236" s="34">
        <v>0</v>
      </c>
      <c r="H236" s="34" t="s">
        <v>35</v>
      </c>
    </row>
    <row r="237" spans="1:8" x14ac:dyDescent="0.25">
      <c r="A237" s="35">
        <v>42924.481944444444</v>
      </c>
      <c r="B237" s="34" t="s">
        <v>35</v>
      </c>
      <c r="C237" s="34" t="s">
        <v>50</v>
      </c>
      <c r="D237" s="34" t="s">
        <v>36</v>
      </c>
      <c r="E237" s="34">
        <v>4.5</v>
      </c>
      <c r="F237" s="34">
        <v>0</v>
      </c>
      <c r="G237" s="34">
        <v>0</v>
      </c>
      <c r="H237" s="34" t="s">
        <v>35</v>
      </c>
    </row>
    <row r="238" spans="1:8" x14ac:dyDescent="0.25">
      <c r="A238" s="35">
        <v>42924.495138888888</v>
      </c>
      <c r="B238" s="34" t="s">
        <v>35</v>
      </c>
      <c r="C238" s="34" t="s">
        <v>36</v>
      </c>
      <c r="D238" s="34" t="s">
        <v>39</v>
      </c>
      <c r="E238" s="34">
        <v>1.4</v>
      </c>
      <c r="F238" s="34">
        <v>0</v>
      </c>
      <c r="G238" s="34">
        <v>0</v>
      </c>
      <c r="H238" s="34" t="s">
        <v>35</v>
      </c>
    </row>
    <row r="239" spans="1:8" x14ac:dyDescent="0.25">
      <c r="A239" s="35">
        <v>42924.512499999997</v>
      </c>
      <c r="B239" s="34" t="s">
        <v>35</v>
      </c>
      <c r="C239" s="34" t="s">
        <v>39</v>
      </c>
      <c r="D239" s="34" t="s">
        <v>37</v>
      </c>
      <c r="E239" s="34">
        <v>4.2</v>
      </c>
      <c r="F239" s="34">
        <v>0</v>
      </c>
      <c r="G239" s="34">
        <v>0</v>
      </c>
      <c r="H239" s="34" t="s">
        <v>35</v>
      </c>
    </row>
    <row r="240" spans="1:8" x14ac:dyDescent="0.25">
      <c r="A240" s="35">
        <v>42924.624305555553</v>
      </c>
      <c r="B240" s="34" t="s">
        <v>35</v>
      </c>
      <c r="C240" s="34" t="s">
        <v>36</v>
      </c>
      <c r="D240" s="34" t="s">
        <v>56</v>
      </c>
      <c r="E240" s="34">
        <v>20.7</v>
      </c>
      <c r="F240" s="34">
        <v>0</v>
      </c>
      <c r="G240" s="34">
        <v>0</v>
      </c>
      <c r="H240" s="34" t="s">
        <v>35</v>
      </c>
    </row>
    <row r="241" spans="1:8" x14ac:dyDescent="0.25">
      <c r="A241" s="35">
        <v>42924.669444444444</v>
      </c>
      <c r="B241" s="34" t="s">
        <v>35</v>
      </c>
      <c r="C241" s="34" t="s">
        <v>56</v>
      </c>
      <c r="D241" s="34" t="s">
        <v>57</v>
      </c>
      <c r="E241" s="34">
        <v>1.8</v>
      </c>
      <c r="F241" s="34">
        <v>0</v>
      </c>
      <c r="G241" s="34">
        <v>0</v>
      </c>
      <c r="H241" s="34" t="s">
        <v>35</v>
      </c>
    </row>
    <row r="242" spans="1:8" x14ac:dyDescent="0.25">
      <c r="A242" s="35">
        <v>42924.703472222223</v>
      </c>
      <c r="B242" s="34" t="s">
        <v>35</v>
      </c>
      <c r="C242" s="34" t="s">
        <v>56</v>
      </c>
      <c r="D242" s="34" t="s">
        <v>36</v>
      </c>
      <c r="E242" s="34">
        <v>21.3</v>
      </c>
      <c r="F242" s="34">
        <v>0</v>
      </c>
      <c r="G242" s="34">
        <v>0</v>
      </c>
      <c r="H242" s="34" t="s">
        <v>35</v>
      </c>
    </row>
    <row r="243" spans="1:8" x14ac:dyDescent="0.25">
      <c r="A243" s="35">
        <v>42925.383333333331</v>
      </c>
      <c r="B243" s="34" t="s">
        <v>35</v>
      </c>
      <c r="C243" s="34" t="s">
        <v>36</v>
      </c>
      <c r="D243" s="34" t="s">
        <v>42</v>
      </c>
      <c r="E243" s="34">
        <v>3</v>
      </c>
      <c r="F243" s="34">
        <v>0</v>
      </c>
      <c r="G243" s="34">
        <v>0</v>
      </c>
      <c r="H243" s="34" t="s">
        <v>35</v>
      </c>
    </row>
    <row r="244" spans="1:8" x14ac:dyDescent="0.25">
      <c r="A244" s="35">
        <v>42925.591666666667</v>
      </c>
      <c r="B244" s="34" t="s">
        <v>35</v>
      </c>
      <c r="C244" s="34" t="s">
        <v>42</v>
      </c>
      <c r="D244" s="34" t="s">
        <v>36</v>
      </c>
      <c r="E244" s="34">
        <v>3</v>
      </c>
      <c r="F244" s="34">
        <v>0</v>
      </c>
      <c r="G244" s="34">
        <v>0</v>
      </c>
      <c r="H244" s="34" t="s">
        <v>35</v>
      </c>
    </row>
    <row r="245" spans="1:8" x14ac:dyDescent="0.25">
      <c r="A245" s="35">
        <v>42925.699305555558</v>
      </c>
      <c r="B245" s="34" t="s">
        <v>35</v>
      </c>
      <c r="C245" s="34" t="s">
        <v>36</v>
      </c>
      <c r="D245" s="34" t="s">
        <v>49</v>
      </c>
      <c r="E245" s="34">
        <v>12.9</v>
      </c>
      <c r="F245" s="34">
        <v>0</v>
      </c>
      <c r="G245" s="34">
        <v>0</v>
      </c>
      <c r="H245" s="34" t="s">
        <v>35</v>
      </c>
    </row>
    <row r="246" spans="1:8" x14ac:dyDescent="0.25">
      <c r="A246" s="35">
        <v>42925.765972222223</v>
      </c>
      <c r="B246" s="34" t="s">
        <v>35</v>
      </c>
      <c r="C246" s="34" t="s">
        <v>49</v>
      </c>
      <c r="D246" s="34" t="s">
        <v>36</v>
      </c>
      <c r="E246" s="34">
        <v>9.9</v>
      </c>
      <c r="F246" s="34">
        <v>0</v>
      </c>
      <c r="G246" s="34">
        <v>0</v>
      </c>
      <c r="H246" s="34" t="s">
        <v>35</v>
      </c>
    </row>
    <row r="247" spans="1:8" x14ac:dyDescent="0.25">
      <c r="A247" s="35">
        <v>42925.78125</v>
      </c>
      <c r="B247" s="34" t="s">
        <v>35</v>
      </c>
      <c r="C247" s="34" t="s">
        <v>36</v>
      </c>
      <c r="D247" s="34" t="s">
        <v>37</v>
      </c>
      <c r="E247" s="34">
        <v>4.5999999999999996</v>
      </c>
      <c r="F247" s="34">
        <v>0</v>
      </c>
      <c r="G247" s="34">
        <v>0</v>
      </c>
      <c r="H247" s="34" t="s">
        <v>35</v>
      </c>
    </row>
    <row r="248" spans="1:8" x14ac:dyDescent="0.25">
      <c r="A248" s="35">
        <v>42926.274305555555</v>
      </c>
      <c r="B248" s="34" t="s">
        <v>35</v>
      </c>
      <c r="C248" s="34" t="s">
        <v>36</v>
      </c>
      <c r="D248" s="34" t="s">
        <v>40</v>
      </c>
      <c r="E248" s="34">
        <v>34.799999999999997</v>
      </c>
      <c r="F248" s="34">
        <v>0</v>
      </c>
      <c r="G248" s="34">
        <v>0</v>
      </c>
      <c r="H248" s="34" t="s">
        <v>35</v>
      </c>
    </row>
    <row r="249" spans="1:8" x14ac:dyDescent="0.25">
      <c r="A249" s="35">
        <v>42926.629166666666</v>
      </c>
      <c r="B249" s="34" t="s">
        <v>35</v>
      </c>
      <c r="C249" s="34" t="s">
        <v>40</v>
      </c>
      <c r="D249" s="34" t="s">
        <v>36</v>
      </c>
      <c r="E249" s="34">
        <v>30.2</v>
      </c>
      <c r="F249" s="34">
        <v>0</v>
      </c>
      <c r="G249" s="34">
        <v>0</v>
      </c>
      <c r="H249" s="34" t="s">
        <v>35</v>
      </c>
    </row>
    <row r="250" spans="1:8" x14ac:dyDescent="0.25">
      <c r="A250" s="35">
        <v>42948.281944444447</v>
      </c>
      <c r="B250" s="34" t="s">
        <v>35</v>
      </c>
      <c r="C250" s="34" t="s">
        <v>36</v>
      </c>
      <c r="D250" s="34" t="s">
        <v>40</v>
      </c>
      <c r="E250" s="34">
        <v>35.1</v>
      </c>
      <c r="F250" s="34">
        <v>0</v>
      </c>
      <c r="G250" s="34">
        <v>0</v>
      </c>
      <c r="H250" s="34" t="s">
        <v>35</v>
      </c>
    </row>
    <row r="251" spans="1:8" x14ac:dyDescent="0.25">
      <c r="A251" s="35">
        <v>42948.624305555553</v>
      </c>
      <c r="B251" s="34" t="s">
        <v>35</v>
      </c>
      <c r="C251" s="34" t="s">
        <v>40</v>
      </c>
      <c r="D251" s="34" t="s">
        <v>36</v>
      </c>
      <c r="E251" s="34">
        <v>25.7</v>
      </c>
      <c r="F251" s="34">
        <v>0</v>
      </c>
      <c r="G251" s="34">
        <v>0</v>
      </c>
      <c r="H251" s="34" t="s">
        <v>35</v>
      </c>
    </row>
    <row r="252" spans="1:8" x14ac:dyDescent="0.25">
      <c r="A252" s="35">
        <v>42949.292361111111</v>
      </c>
      <c r="B252" s="34" t="s">
        <v>35</v>
      </c>
      <c r="C252" s="34" t="s">
        <v>36</v>
      </c>
      <c r="D252" s="34" t="s">
        <v>40</v>
      </c>
      <c r="E252" s="34">
        <v>32.200000000000003</v>
      </c>
      <c r="F252" s="34">
        <v>0</v>
      </c>
      <c r="G252" s="34">
        <v>0</v>
      </c>
      <c r="H252" s="34" t="s">
        <v>35</v>
      </c>
    </row>
    <row r="253" spans="1:8" x14ac:dyDescent="0.25">
      <c r="A253" s="35">
        <v>42949.504861111112</v>
      </c>
      <c r="B253" s="34" t="s">
        <v>35</v>
      </c>
      <c r="C253" s="34" t="s">
        <v>40</v>
      </c>
      <c r="D253" s="34" t="s">
        <v>36</v>
      </c>
      <c r="E253" s="34">
        <v>27.5</v>
      </c>
      <c r="F253" s="34">
        <v>0</v>
      </c>
      <c r="G253" s="34">
        <v>0</v>
      </c>
      <c r="H253" s="34" t="s">
        <v>35</v>
      </c>
    </row>
    <row r="254" spans="1:8" x14ac:dyDescent="0.25">
      <c r="A254" s="35">
        <v>42949.838888888888</v>
      </c>
      <c r="B254" s="34" t="s">
        <v>35</v>
      </c>
      <c r="C254" s="34" t="s">
        <v>39</v>
      </c>
      <c r="D254" s="34" t="s">
        <v>37</v>
      </c>
      <c r="E254" s="34">
        <v>4.5999999999999996</v>
      </c>
      <c r="F254" s="34">
        <v>0</v>
      </c>
      <c r="G254" s="34">
        <v>0</v>
      </c>
      <c r="H254" s="34" t="s">
        <v>35</v>
      </c>
    </row>
    <row r="255" spans="1:8" x14ac:dyDescent="0.25">
      <c r="A255" s="35">
        <v>42950.28402777778</v>
      </c>
      <c r="B255" s="34" t="s">
        <v>35</v>
      </c>
      <c r="C255" s="34" t="s">
        <v>36</v>
      </c>
      <c r="D255" s="34" t="s">
        <v>40</v>
      </c>
      <c r="E255" s="34">
        <v>32.799999999999997</v>
      </c>
      <c r="F255" s="34">
        <v>0</v>
      </c>
      <c r="G255" s="34">
        <v>0</v>
      </c>
      <c r="H255" s="34" t="s">
        <v>35</v>
      </c>
    </row>
    <row r="256" spans="1:8" x14ac:dyDescent="0.25">
      <c r="A256" s="35">
        <v>42950.620138888888</v>
      </c>
      <c r="B256" s="34" t="s">
        <v>35</v>
      </c>
      <c r="C256" s="34" t="s">
        <v>40</v>
      </c>
      <c r="D256" s="34" t="s">
        <v>36</v>
      </c>
      <c r="E256" s="34">
        <v>29</v>
      </c>
      <c r="F256" s="34">
        <v>0</v>
      </c>
      <c r="G256" s="34">
        <v>0</v>
      </c>
      <c r="H256" s="34" t="s">
        <v>35</v>
      </c>
    </row>
    <row r="257" spans="1:8" x14ac:dyDescent="0.25">
      <c r="A257" s="35">
        <v>42950.695138888892</v>
      </c>
      <c r="B257" s="34" t="s">
        <v>35</v>
      </c>
      <c r="C257" s="34" t="s">
        <v>36</v>
      </c>
      <c r="D257" s="34" t="s">
        <v>37</v>
      </c>
      <c r="E257" s="34">
        <v>5.3</v>
      </c>
      <c r="F257" s="34">
        <v>0</v>
      </c>
      <c r="G257" s="34">
        <v>0</v>
      </c>
      <c r="H257" s="34" t="s">
        <v>35</v>
      </c>
    </row>
    <row r="258" spans="1:8" x14ac:dyDescent="0.25">
      <c r="A258" s="35">
        <v>42951.265972222223</v>
      </c>
      <c r="B258" s="34" t="s">
        <v>35</v>
      </c>
      <c r="C258" s="34" t="s">
        <v>36</v>
      </c>
      <c r="D258" s="34" t="s">
        <v>40</v>
      </c>
      <c r="E258" s="34">
        <v>31.9</v>
      </c>
      <c r="F258" s="34">
        <v>0</v>
      </c>
      <c r="G258" s="34">
        <v>0</v>
      </c>
      <c r="H258" s="34" t="s">
        <v>35</v>
      </c>
    </row>
    <row r="259" spans="1:8" x14ac:dyDescent="0.25">
      <c r="A259" s="35">
        <v>42951.493750000001</v>
      </c>
      <c r="B259" s="34" t="s">
        <v>35</v>
      </c>
      <c r="C259" s="34" t="s">
        <v>40</v>
      </c>
      <c r="D259" s="34" t="s">
        <v>43</v>
      </c>
      <c r="E259" s="34">
        <v>37.299999999999997</v>
      </c>
      <c r="F259" s="34">
        <v>0</v>
      </c>
      <c r="G259" s="34">
        <v>0</v>
      </c>
      <c r="H259" s="34" t="s">
        <v>35</v>
      </c>
    </row>
    <row r="260" spans="1:8" x14ac:dyDescent="0.25">
      <c r="A260" s="35">
        <v>42951.669444444444</v>
      </c>
      <c r="B260" s="34" t="s">
        <v>35</v>
      </c>
      <c r="C260" s="34" t="s">
        <v>43</v>
      </c>
      <c r="D260" s="34" t="s">
        <v>36</v>
      </c>
      <c r="E260" s="34">
        <v>6.9</v>
      </c>
      <c r="F260" s="34">
        <v>0</v>
      </c>
      <c r="G260" s="34">
        <v>0</v>
      </c>
      <c r="H260" s="34" t="s">
        <v>35</v>
      </c>
    </row>
    <row r="261" spans="1:8" x14ac:dyDescent="0.25">
      <c r="A261" s="35">
        <v>42951.777083333334</v>
      </c>
      <c r="B261" s="34" t="s">
        <v>35</v>
      </c>
      <c r="C261" s="34" t="s">
        <v>37</v>
      </c>
      <c r="D261" s="34" t="s">
        <v>36</v>
      </c>
      <c r="E261" s="34">
        <v>4.9000000000000004</v>
      </c>
      <c r="F261" s="34">
        <v>0</v>
      </c>
      <c r="G261" s="34">
        <v>0</v>
      </c>
      <c r="H261" s="34" t="s">
        <v>35</v>
      </c>
    </row>
    <row r="262" spans="1:8" x14ac:dyDescent="0.25">
      <c r="A262" s="35">
        <v>42951.79791666667</v>
      </c>
      <c r="B262" s="34" t="s">
        <v>35</v>
      </c>
      <c r="C262" s="34" t="s">
        <v>36</v>
      </c>
      <c r="D262" s="34" t="s">
        <v>36</v>
      </c>
      <c r="E262" s="34">
        <v>4.5999999999999996</v>
      </c>
      <c r="F262" s="34">
        <v>0</v>
      </c>
      <c r="G262" s="34">
        <v>0</v>
      </c>
      <c r="H262" s="34" t="s">
        <v>35</v>
      </c>
    </row>
    <row r="263" spans="1:8" x14ac:dyDescent="0.25">
      <c r="A263" s="35">
        <v>42952.376388888886</v>
      </c>
      <c r="B263" s="34" t="s">
        <v>35</v>
      </c>
      <c r="C263" s="34" t="s">
        <v>36</v>
      </c>
      <c r="D263" s="34" t="s">
        <v>55</v>
      </c>
      <c r="E263" s="34">
        <v>11.3</v>
      </c>
      <c r="F263" s="34">
        <v>0</v>
      </c>
      <c r="G263" s="34">
        <v>0</v>
      </c>
      <c r="H263" s="34" t="s">
        <v>35</v>
      </c>
    </row>
    <row r="264" spans="1:8" x14ac:dyDescent="0.25">
      <c r="A264" s="35">
        <v>42952.390277777777</v>
      </c>
      <c r="B264" s="34" t="s">
        <v>35</v>
      </c>
      <c r="C264" s="34" t="s">
        <v>55</v>
      </c>
      <c r="D264" s="34" t="s">
        <v>54</v>
      </c>
      <c r="E264" s="34">
        <v>118.7</v>
      </c>
      <c r="F264" s="34">
        <v>0</v>
      </c>
      <c r="G264" s="34">
        <v>0</v>
      </c>
      <c r="H264" s="34" t="s">
        <v>35</v>
      </c>
    </row>
    <row r="265" spans="1:8" x14ac:dyDescent="0.25">
      <c r="A265" s="35">
        <v>42952.773611111108</v>
      </c>
      <c r="B265" s="34" t="s">
        <v>35</v>
      </c>
      <c r="C265" s="34" t="s">
        <v>54</v>
      </c>
      <c r="D265" s="34" t="s">
        <v>54</v>
      </c>
      <c r="E265" s="34">
        <v>0.7</v>
      </c>
      <c r="F265" s="34">
        <v>0</v>
      </c>
      <c r="G265" s="34">
        <v>0</v>
      </c>
      <c r="H265" s="34" t="s">
        <v>35</v>
      </c>
    </row>
    <row r="266" spans="1:8" x14ac:dyDescent="0.25">
      <c r="A266" s="35">
        <v>42952.877083333333</v>
      </c>
      <c r="B266" s="34" t="s">
        <v>35</v>
      </c>
      <c r="C266" s="34" t="s">
        <v>54</v>
      </c>
      <c r="D266" s="34" t="s">
        <v>53</v>
      </c>
      <c r="E266" s="34">
        <v>40.299999999999997</v>
      </c>
      <c r="F266" s="34">
        <v>0</v>
      </c>
      <c r="G266" s="34">
        <v>0</v>
      </c>
      <c r="H266" s="34" t="s">
        <v>35</v>
      </c>
    </row>
    <row r="267" spans="1:8" x14ac:dyDescent="0.25">
      <c r="A267" s="35">
        <v>42952.911805555559</v>
      </c>
      <c r="B267" s="34" t="s">
        <v>35</v>
      </c>
      <c r="C267" s="34" t="s">
        <v>53</v>
      </c>
      <c r="D267" s="34" t="s">
        <v>36</v>
      </c>
      <c r="E267" s="34">
        <v>99.8</v>
      </c>
      <c r="F267" s="34">
        <v>0</v>
      </c>
      <c r="G267" s="34">
        <v>0</v>
      </c>
      <c r="H267" s="34" t="s">
        <v>35</v>
      </c>
    </row>
    <row r="268" spans="1:8" x14ac:dyDescent="0.25">
      <c r="A268" s="35">
        <v>42953.556250000001</v>
      </c>
      <c r="B268" s="34" t="s">
        <v>35</v>
      </c>
      <c r="C268" s="34" t="s">
        <v>42</v>
      </c>
      <c r="D268" s="34" t="s">
        <v>36</v>
      </c>
      <c r="E268" s="34">
        <v>3</v>
      </c>
      <c r="F268" s="34">
        <v>0</v>
      </c>
      <c r="G268" s="34">
        <v>0</v>
      </c>
      <c r="H268" s="34" t="s">
        <v>35</v>
      </c>
    </row>
    <row r="269" spans="1:8" x14ac:dyDescent="0.25">
      <c r="A269" s="35">
        <v>42953.580555555556</v>
      </c>
      <c r="B269" s="34" t="s">
        <v>35</v>
      </c>
      <c r="C269" s="34" t="s">
        <v>37</v>
      </c>
      <c r="D269" s="34" t="s">
        <v>39</v>
      </c>
      <c r="E269" s="34">
        <v>4.4000000000000004</v>
      </c>
      <c r="F269" s="34">
        <v>0</v>
      </c>
      <c r="G269" s="34">
        <v>0</v>
      </c>
      <c r="H269" s="34" t="s">
        <v>35</v>
      </c>
    </row>
    <row r="270" spans="1:8" x14ac:dyDescent="0.25">
      <c r="A270" s="35">
        <v>42953.844444444447</v>
      </c>
      <c r="B270" s="34" t="s">
        <v>35</v>
      </c>
      <c r="C270" s="34" t="s">
        <v>39</v>
      </c>
      <c r="D270" s="34" t="s">
        <v>37</v>
      </c>
      <c r="E270" s="34">
        <v>4.5999999999999996</v>
      </c>
      <c r="F270" s="34">
        <v>0</v>
      </c>
      <c r="G270" s="34">
        <v>0</v>
      </c>
      <c r="H270" s="34" t="s">
        <v>35</v>
      </c>
    </row>
    <row r="271" spans="1:8" x14ac:dyDescent="0.25">
      <c r="A271" s="35">
        <v>42953.863194444442</v>
      </c>
      <c r="B271" s="34" t="s">
        <v>35</v>
      </c>
      <c r="C271" s="34" t="s">
        <v>37</v>
      </c>
      <c r="D271" s="34" t="s">
        <v>36</v>
      </c>
      <c r="E271" s="34">
        <v>5.2</v>
      </c>
      <c r="F271" s="34">
        <v>0</v>
      </c>
      <c r="G271" s="34">
        <v>0</v>
      </c>
      <c r="H271" s="34" t="s">
        <v>35</v>
      </c>
    </row>
    <row r="272" spans="1:8" x14ac:dyDescent="0.25">
      <c r="A272" s="35">
        <v>42953.900694444441</v>
      </c>
      <c r="B272" s="34" t="s">
        <v>35</v>
      </c>
      <c r="C272" s="34" t="s">
        <v>36</v>
      </c>
      <c r="D272" s="34" t="s">
        <v>36</v>
      </c>
      <c r="E272" s="34">
        <v>1.2</v>
      </c>
      <c r="F272" s="34">
        <v>0</v>
      </c>
      <c r="G272" s="34">
        <v>0</v>
      </c>
      <c r="H272" s="34" t="s">
        <v>35</v>
      </c>
    </row>
    <row r="273" spans="1:8" x14ac:dyDescent="0.25">
      <c r="A273" s="35">
        <v>42953.906944444447</v>
      </c>
      <c r="B273" s="34" t="s">
        <v>35</v>
      </c>
      <c r="C273" s="34" t="s">
        <v>36</v>
      </c>
      <c r="D273" s="34" t="s">
        <v>37</v>
      </c>
      <c r="E273" s="34">
        <v>3.8</v>
      </c>
      <c r="F273" s="34">
        <v>0</v>
      </c>
      <c r="G273" s="34">
        <v>0</v>
      </c>
      <c r="H273" s="34" t="s">
        <v>35</v>
      </c>
    </row>
    <row r="274" spans="1:8" x14ac:dyDescent="0.25">
      <c r="A274" s="35">
        <v>42954.313888888886</v>
      </c>
      <c r="B274" s="34" t="s">
        <v>35</v>
      </c>
      <c r="C274" s="34" t="s">
        <v>36</v>
      </c>
      <c r="D274" s="34" t="s">
        <v>40</v>
      </c>
      <c r="E274" s="34">
        <v>32.299999999999997</v>
      </c>
      <c r="F274" s="34">
        <v>0</v>
      </c>
      <c r="G274" s="34">
        <v>0</v>
      </c>
      <c r="H274" s="34" t="s">
        <v>35</v>
      </c>
    </row>
    <row r="275" spans="1:8" x14ac:dyDescent="0.25">
      <c r="A275" s="35">
        <v>42954.49722222222</v>
      </c>
      <c r="B275" s="34" t="s">
        <v>35</v>
      </c>
      <c r="C275" s="34" t="s">
        <v>46</v>
      </c>
      <c r="D275" s="34" t="s">
        <v>46</v>
      </c>
      <c r="E275" s="34">
        <v>2.7</v>
      </c>
      <c r="F275" s="34">
        <v>0</v>
      </c>
      <c r="G275" s="34">
        <v>0</v>
      </c>
      <c r="H275" s="34" t="s">
        <v>35</v>
      </c>
    </row>
    <row r="276" spans="1:8" x14ac:dyDescent="0.25">
      <c r="A276" s="35">
        <v>42954.52847222222</v>
      </c>
      <c r="B276" s="34" t="s">
        <v>35</v>
      </c>
      <c r="C276" s="34" t="s">
        <v>40</v>
      </c>
      <c r="D276" s="34" t="s">
        <v>46</v>
      </c>
      <c r="E276" s="34">
        <v>2.4</v>
      </c>
      <c r="F276" s="34">
        <v>0</v>
      </c>
      <c r="G276" s="34">
        <v>0</v>
      </c>
      <c r="H276" s="34" t="s">
        <v>35</v>
      </c>
    </row>
    <row r="277" spans="1:8" x14ac:dyDescent="0.25">
      <c r="A277" s="35">
        <v>42954.620138888888</v>
      </c>
      <c r="B277" s="34" t="s">
        <v>35</v>
      </c>
      <c r="C277" s="34" t="s">
        <v>40</v>
      </c>
      <c r="D277" s="34" t="s">
        <v>36</v>
      </c>
      <c r="E277" s="34">
        <v>25.8</v>
      </c>
      <c r="F277" s="34">
        <v>0</v>
      </c>
      <c r="G277" s="34">
        <v>0</v>
      </c>
      <c r="H277" s="34" t="s">
        <v>35</v>
      </c>
    </row>
    <row r="278" spans="1:8" x14ac:dyDescent="0.25">
      <c r="A278" s="35">
        <v>42954.871527777781</v>
      </c>
      <c r="B278" s="34" t="s">
        <v>35</v>
      </c>
      <c r="C278" s="34" t="s">
        <v>39</v>
      </c>
      <c r="D278" s="34" t="s">
        <v>36</v>
      </c>
      <c r="E278" s="34">
        <v>1.6</v>
      </c>
      <c r="F278" s="34">
        <v>0</v>
      </c>
      <c r="G278" s="34">
        <v>0</v>
      </c>
      <c r="H278" s="34" t="s">
        <v>35</v>
      </c>
    </row>
    <row r="279" spans="1:8" x14ac:dyDescent="0.25">
      <c r="A279" s="35">
        <v>42954.883333333331</v>
      </c>
      <c r="B279" s="34" t="s">
        <v>35</v>
      </c>
      <c r="C279" s="34" t="s">
        <v>36</v>
      </c>
      <c r="D279" s="34" t="s">
        <v>37</v>
      </c>
      <c r="E279" s="34">
        <v>3.1</v>
      </c>
      <c r="F279" s="34">
        <v>0</v>
      </c>
      <c r="G279" s="34">
        <v>0</v>
      </c>
      <c r="H279" s="34" t="s">
        <v>35</v>
      </c>
    </row>
    <row r="280" spans="1:8" x14ac:dyDescent="0.25">
      <c r="A280" s="35">
        <v>42955.28402777778</v>
      </c>
      <c r="B280" s="34" t="s">
        <v>35</v>
      </c>
      <c r="C280" s="34" t="s">
        <v>36</v>
      </c>
      <c r="D280" s="34" t="s">
        <v>40</v>
      </c>
      <c r="E280" s="34">
        <v>27</v>
      </c>
      <c r="F280" s="34">
        <v>0</v>
      </c>
      <c r="G280" s="34">
        <v>0</v>
      </c>
      <c r="H280" s="34" t="s">
        <v>35</v>
      </c>
    </row>
    <row r="281" spans="1:8" x14ac:dyDescent="0.25">
      <c r="A281" s="35">
        <v>42955.628472222219</v>
      </c>
      <c r="B281" s="34" t="s">
        <v>35</v>
      </c>
      <c r="C281" s="34" t="s">
        <v>40</v>
      </c>
      <c r="D281" s="34" t="s">
        <v>36</v>
      </c>
      <c r="E281" s="34">
        <v>30.2</v>
      </c>
      <c r="F281" s="34">
        <v>0</v>
      </c>
      <c r="G281" s="34">
        <v>0</v>
      </c>
      <c r="H281" s="34" t="s">
        <v>35</v>
      </c>
    </row>
    <row r="282" spans="1:8" x14ac:dyDescent="0.25">
      <c r="A282" s="35">
        <v>42955.674305555556</v>
      </c>
      <c r="B282" s="34" t="s">
        <v>35</v>
      </c>
      <c r="C282" s="34" t="s">
        <v>37</v>
      </c>
      <c r="D282" s="34" t="s">
        <v>39</v>
      </c>
      <c r="E282" s="34">
        <v>4.0999999999999996</v>
      </c>
      <c r="F282" s="34">
        <v>0</v>
      </c>
      <c r="G282" s="34">
        <v>0</v>
      </c>
      <c r="H282" s="34" t="s">
        <v>35</v>
      </c>
    </row>
    <row r="283" spans="1:8" x14ac:dyDescent="0.25">
      <c r="A283" s="35">
        <v>42955.727777777778</v>
      </c>
      <c r="B283" s="34" t="s">
        <v>35</v>
      </c>
      <c r="C283" s="34" t="s">
        <v>36</v>
      </c>
      <c r="D283" s="34" t="s">
        <v>37</v>
      </c>
      <c r="E283" s="34">
        <v>5.5</v>
      </c>
      <c r="F283" s="34">
        <v>0</v>
      </c>
      <c r="G283" s="34">
        <v>0</v>
      </c>
      <c r="H283" s="34" t="s">
        <v>35</v>
      </c>
    </row>
    <row r="284" spans="1:8" x14ac:dyDescent="0.25">
      <c r="A284" s="35">
        <v>42956.279861111114</v>
      </c>
      <c r="B284" s="34" t="s">
        <v>35</v>
      </c>
      <c r="C284" s="34" t="s">
        <v>36</v>
      </c>
      <c r="D284" s="34" t="s">
        <v>40</v>
      </c>
      <c r="E284" s="34">
        <v>30.2</v>
      </c>
      <c r="F284" s="34">
        <v>0</v>
      </c>
      <c r="G284" s="34">
        <v>0</v>
      </c>
      <c r="H284" s="34" t="s">
        <v>35</v>
      </c>
    </row>
    <row r="285" spans="1:8" x14ac:dyDescent="0.25">
      <c r="A285" s="35">
        <v>42956.634722222225</v>
      </c>
      <c r="B285" s="34" t="s">
        <v>35</v>
      </c>
      <c r="C285" s="34" t="s">
        <v>46</v>
      </c>
      <c r="D285" s="34" t="s">
        <v>46</v>
      </c>
      <c r="E285" s="34">
        <v>0.7</v>
      </c>
      <c r="F285" s="34">
        <v>0</v>
      </c>
      <c r="G285" s="34">
        <v>0</v>
      </c>
      <c r="H285" s="34" t="s">
        <v>35</v>
      </c>
    </row>
    <row r="286" spans="1:8" x14ac:dyDescent="0.25">
      <c r="A286" s="35">
        <v>42956.63958333333</v>
      </c>
      <c r="B286" s="34" t="s">
        <v>35</v>
      </c>
      <c r="C286" s="34" t="s">
        <v>40</v>
      </c>
      <c r="D286" s="34" t="s">
        <v>44</v>
      </c>
      <c r="E286" s="34">
        <v>4.4000000000000004</v>
      </c>
      <c r="F286" s="34">
        <v>0</v>
      </c>
      <c r="G286" s="34">
        <v>0</v>
      </c>
      <c r="H286" s="34" t="s">
        <v>35</v>
      </c>
    </row>
    <row r="287" spans="1:8" x14ac:dyDescent="0.25">
      <c r="A287" s="35">
        <v>42956.711111111108</v>
      </c>
      <c r="B287" s="34" t="s">
        <v>35</v>
      </c>
      <c r="C287" s="34" t="s">
        <v>44</v>
      </c>
      <c r="D287" s="34" t="s">
        <v>36</v>
      </c>
      <c r="E287" s="34">
        <v>25.3</v>
      </c>
      <c r="F287" s="34">
        <v>0</v>
      </c>
      <c r="G287" s="34">
        <v>0</v>
      </c>
      <c r="H287" s="34" t="s">
        <v>35</v>
      </c>
    </row>
    <row r="288" spans="1:8" x14ac:dyDescent="0.25">
      <c r="A288" s="35">
        <v>42956.863888888889</v>
      </c>
      <c r="B288" s="34" t="s">
        <v>35</v>
      </c>
      <c r="C288" s="34" t="s">
        <v>37</v>
      </c>
      <c r="D288" s="34" t="s">
        <v>37</v>
      </c>
      <c r="E288" s="34">
        <v>9.1</v>
      </c>
      <c r="F288" s="34">
        <v>0</v>
      </c>
      <c r="G288" s="34">
        <v>0</v>
      </c>
      <c r="H288" s="34" t="s">
        <v>35</v>
      </c>
    </row>
    <row r="289" spans="1:8" x14ac:dyDescent="0.25">
      <c r="A289" s="35">
        <v>42957.293749999997</v>
      </c>
      <c r="B289" s="34" t="s">
        <v>35</v>
      </c>
      <c r="C289" s="34" t="s">
        <v>36</v>
      </c>
      <c r="D289" s="34" t="s">
        <v>40</v>
      </c>
      <c r="E289" s="34">
        <v>32.700000000000003</v>
      </c>
      <c r="F289" s="34">
        <v>0</v>
      </c>
      <c r="G289" s="34">
        <v>0</v>
      </c>
      <c r="H289" s="34" t="s">
        <v>35</v>
      </c>
    </row>
    <row r="290" spans="1:8" x14ac:dyDescent="0.25">
      <c r="A290" s="35">
        <v>42957.634027777778</v>
      </c>
      <c r="B290" s="34" t="s">
        <v>35</v>
      </c>
      <c r="C290" s="34" t="s">
        <v>40</v>
      </c>
      <c r="D290" s="34" t="s">
        <v>36</v>
      </c>
      <c r="E290" s="34">
        <v>29.6</v>
      </c>
      <c r="F290" s="34">
        <v>0</v>
      </c>
      <c r="G290" s="34">
        <v>0</v>
      </c>
      <c r="H290" s="34" t="s">
        <v>35</v>
      </c>
    </row>
    <row r="291" spans="1:8" x14ac:dyDescent="0.25">
      <c r="A291" s="35">
        <v>42979.309027777781</v>
      </c>
      <c r="B291" s="34" t="s">
        <v>35</v>
      </c>
      <c r="C291" s="34" t="s">
        <v>36</v>
      </c>
      <c r="D291" s="34" t="s">
        <v>40</v>
      </c>
      <c r="E291" s="34">
        <v>32.200000000000003</v>
      </c>
      <c r="F291" s="34">
        <v>0</v>
      </c>
      <c r="G291" s="34">
        <v>0</v>
      </c>
      <c r="H291" s="34" t="s">
        <v>35</v>
      </c>
    </row>
    <row r="292" spans="1:8" x14ac:dyDescent="0.25">
      <c r="A292" s="35">
        <v>42979.500694444447</v>
      </c>
      <c r="B292" s="34" t="s">
        <v>35</v>
      </c>
      <c r="C292" s="34" t="s">
        <v>40</v>
      </c>
      <c r="D292" s="34" t="s">
        <v>44</v>
      </c>
      <c r="E292" s="34">
        <v>6.7</v>
      </c>
      <c r="F292" s="34">
        <v>0</v>
      </c>
      <c r="G292" s="34">
        <v>0</v>
      </c>
      <c r="H292" s="34" t="s">
        <v>35</v>
      </c>
    </row>
    <row r="293" spans="1:8" x14ac:dyDescent="0.25">
      <c r="A293" s="35">
        <v>42979.575694444444</v>
      </c>
      <c r="B293" s="34" t="s">
        <v>35</v>
      </c>
      <c r="C293" s="34" t="s">
        <v>44</v>
      </c>
      <c r="D293" s="34" t="s">
        <v>45</v>
      </c>
      <c r="E293" s="34">
        <v>7.2</v>
      </c>
      <c r="F293" s="34">
        <v>0</v>
      </c>
      <c r="G293" s="34">
        <v>0</v>
      </c>
      <c r="H293" s="34" t="s">
        <v>35</v>
      </c>
    </row>
    <row r="294" spans="1:8" x14ac:dyDescent="0.25">
      <c r="A294" s="35">
        <v>42979.615972222222</v>
      </c>
      <c r="B294" s="34" t="s">
        <v>35</v>
      </c>
      <c r="C294" s="34" t="s">
        <v>45</v>
      </c>
      <c r="D294" s="34" t="s">
        <v>36</v>
      </c>
      <c r="E294" s="34">
        <v>18.3</v>
      </c>
      <c r="F294" s="34">
        <v>0</v>
      </c>
      <c r="G294" s="34">
        <v>0</v>
      </c>
      <c r="H294" s="34" t="s">
        <v>35</v>
      </c>
    </row>
    <row r="295" spans="1:8" x14ac:dyDescent="0.25">
      <c r="A295" s="35">
        <v>42980.499305555553</v>
      </c>
      <c r="B295" s="34" t="s">
        <v>35</v>
      </c>
      <c r="C295" s="34" t="s">
        <v>37</v>
      </c>
      <c r="D295" s="34" t="s">
        <v>39</v>
      </c>
      <c r="E295" s="34">
        <v>4.5999999999999996</v>
      </c>
      <c r="F295" s="34">
        <v>0</v>
      </c>
      <c r="G295" s="34">
        <v>0</v>
      </c>
      <c r="H295" s="34" t="s">
        <v>35</v>
      </c>
    </row>
    <row r="296" spans="1:8" x14ac:dyDescent="0.25">
      <c r="A296" s="35">
        <v>42980.765972222223</v>
      </c>
      <c r="B296" s="34" t="s">
        <v>35</v>
      </c>
      <c r="C296" s="34" t="s">
        <v>39</v>
      </c>
      <c r="D296" s="34" t="s">
        <v>36</v>
      </c>
      <c r="E296" s="34">
        <v>1.8</v>
      </c>
      <c r="F296" s="34">
        <v>0</v>
      </c>
      <c r="G296" s="34">
        <v>0</v>
      </c>
      <c r="H296" s="34" t="s">
        <v>35</v>
      </c>
    </row>
    <row r="297" spans="1:8" x14ac:dyDescent="0.25">
      <c r="A297" s="35">
        <v>42980.807638888888</v>
      </c>
      <c r="B297" s="34" t="s">
        <v>35</v>
      </c>
      <c r="C297" s="34" t="s">
        <v>36</v>
      </c>
      <c r="D297" s="34" t="s">
        <v>36</v>
      </c>
      <c r="E297" s="34">
        <v>1.8</v>
      </c>
      <c r="F297" s="34">
        <v>0</v>
      </c>
      <c r="G297" s="34">
        <v>0</v>
      </c>
      <c r="H297" s="34" t="s">
        <v>35</v>
      </c>
    </row>
    <row r="298" spans="1:8" x14ac:dyDescent="0.25">
      <c r="A298" s="35">
        <v>42980.820138888892</v>
      </c>
      <c r="B298" s="34" t="s">
        <v>35</v>
      </c>
      <c r="C298" s="34" t="s">
        <v>36</v>
      </c>
      <c r="D298" s="34" t="s">
        <v>43</v>
      </c>
      <c r="E298" s="34">
        <v>10.5</v>
      </c>
      <c r="F298" s="34">
        <v>0</v>
      </c>
      <c r="G298" s="34">
        <v>0</v>
      </c>
      <c r="H298" s="34" t="s">
        <v>35</v>
      </c>
    </row>
    <row r="299" spans="1:8" x14ac:dyDescent="0.25">
      <c r="A299" s="35">
        <v>42980.871527777781</v>
      </c>
      <c r="B299" s="34" t="s">
        <v>35</v>
      </c>
      <c r="C299" s="34" t="s">
        <v>43</v>
      </c>
      <c r="D299" s="34" t="s">
        <v>36</v>
      </c>
      <c r="E299" s="34">
        <v>7</v>
      </c>
      <c r="F299" s="34">
        <v>0</v>
      </c>
      <c r="G299" s="34">
        <v>0</v>
      </c>
      <c r="H299" s="34" t="s">
        <v>35</v>
      </c>
    </row>
    <row r="300" spans="1:8" x14ac:dyDescent="0.25">
      <c r="A300" s="35">
        <v>42981.451388888891</v>
      </c>
      <c r="B300" s="34" t="s">
        <v>35</v>
      </c>
      <c r="C300" s="34" t="s">
        <v>37</v>
      </c>
      <c r="D300" s="34" t="s">
        <v>36</v>
      </c>
      <c r="E300" s="34">
        <v>4.2</v>
      </c>
      <c r="F300" s="34">
        <v>0</v>
      </c>
      <c r="G300" s="34">
        <v>0</v>
      </c>
      <c r="H300" s="34" t="s">
        <v>35</v>
      </c>
    </row>
    <row r="301" spans="1:8" x14ac:dyDescent="0.25">
      <c r="A301" s="35">
        <v>42981.477083333331</v>
      </c>
      <c r="B301" s="34" t="s">
        <v>35</v>
      </c>
      <c r="C301" s="34" t="s">
        <v>36</v>
      </c>
      <c r="D301" s="34" t="s">
        <v>39</v>
      </c>
      <c r="E301" s="34">
        <v>0.8</v>
      </c>
      <c r="F301" s="34">
        <v>0</v>
      </c>
      <c r="G301" s="34">
        <v>0</v>
      </c>
      <c r="H301" s="34" t="s">
        <v>35</v>
      </c>
    </row>
    <row r="302" spans="1:8" x14ac:dyDescent="0.25">
      <c r="A302" s="35">
        <v>42981.496527777781</v>
      </c>
      <c r="B302" s="34" t="s">
        <v>35</v>
      </c>
      <c r="C302" s="34" t="s">
        <v>39</v>
      </c>
      <c r="D302" s="34" t="s">
        <v>36</v>
      </c>
      <c r="E302" s="34">
        <v>1.4</v>
      </c>
      <c r="F302" s="34">
        <v>0</v>
      </c>
      <c r="G302" s="34">
        <v>0</v>
      </c>
      <c r="H302" s="34" t="s">
        <v>35</v>
      </c>
    </row>
    <row r="303" spans="1:8" x14ac:dyDescent="0.25">
      <c r="A303" s="35">
        <v>42982.659722222219</v>
      </c>
      <c r="B303" s="34" t="s">
        <v>35</v>
      </c>
      <c r="C303" s="34" t="s">
        <v>37</v>
      </c>
      <c r="D303" s="34" t="s">
        <v>36</v>
      </c>
      <c r="E303" s="34">
        <v>5</v>
      </c>
      <c r="F303" s="34">
        <v>0</v>
      </c>
      <c r="G303" s="34">
        <v>0</v>
      </c>
      <c r="H303" s="34" t="s">
        <v>35</v>
      </c>
    </row>
    <row r="304" spans="1:8" x14ac:dyDescent="0.25">
      <c r="A304" s="35">
        <v>42982.681944444441</v>
      </c>
      <c r="B304" s="34" t="s">
        <v>35</v>
      </c>
      <c r="C304" s="34" t="s">
        <v>36</v>
      </c>
      <c r="D304" s="34" t="s">
        <v>36</v>
      </c>
      <c r="E304" s="34">
        <v>0.9</v>
      </c>
      <c r="F304" s="34">
        <v>0</v>
      </c>
      <c r="G304" s="34">
        <v>0</v>
      </c>
      <c r="H304" s="34" t="s">
        <v>35</v>
      </c>
    </row>
    <row r="305" spans="1:8" x14ac:dyDescent="0.25">
      <c r="A305" s="35">
        <v>42982.714583333334</v>
      </c>
      <c r="B305" s="34" t="s">
        <v>35</v>
      </c>
      <c r="C305" s="34" t="s">
        <v>36</v>
      </c>
      <c r="D305" s="34" t="s">
        <v>37</v>
      </c>
      <c r="E305" s="34">
        <v>5</v>
      </c>
      <c r="F305" s="34">
        <v>0</v>
      </c>
      <c r="G305" s="34">
        <v>0</v>
      </c>
      <c r="H305" s="34" t="s">
        <v>35</v>
      </c>
    </row>
    <row r="306" spans="1:8" x14ac:dyDescent="0.25">
      <c r="A306" s="35">
        <v>42983.306944444441</v>
      </c>
      <c r="B306" s="34" t="s">
        <v>35</v>
      </c>
      <c r="C306" s="34" t="s">
        <v>36</v>
      </c>
      <c r="D306" s="34" t="s">
        <v>40</v>
      </c>
      <c r="E306" s="34">
        <v>30.2</v>
      </c>
      <c r="F306" s="34">
        <v>0</v>
      </c>
      <c r="G306" s="34">
        <v>0</v>
      </c>
      <c r="H306" s="34" t="s">
        <v>35</v>
      </c>
    </row>
    <row r="307" spans="1:8" x14ac:dyDescent="0.25">
      <c r="A307" s="35">
        <v>42983.636805555558</v>
      </c>
      <c r="B307" s="34" t="s">
        <v>35</v>
      </c>
      <c r="C307" s="34" t="s">
        <v>40</v>
      </c>
      <c r="D307" s="34" t="s">
        <v>36</v>
      </c>
      <c r="E307" s="34">
        <v>35.9</v>
      </c>
      <c r="F307" s="34">
        <v>0</v>
      </c>
      <c r="G307" s="34">
        <v>0</v>
      </c>
      <c r="H307" s="34" t="s">
        <v>35</v>
      </c>
    </row>
    <row r="308" spans="1:8" x14ac:dyDescent="0.25">
      <c r="A308" s="35">
        <v>42983.697916666664</v>
      </c>
      <c r="B308" s="34" t="s">
        <v>35</v>
      </c>
      <c r="C308" s="34" t="s">
        <v>37</v>
      </c>
      <c r="D308" s="34" t="s">
        <v>39</v>
      </c>
      <c r="E308" s="34">
        <v>23.1</v>
      </c>
      <c r="F308" s="34">
        <v>0</v>
      </c>
      <c r="G308" s="34">
        <v>0</v>
      </c>
      <c r="H308" s="34" t="s">
        <v>35</v>
      </c>
    </row>
    <row r="309" spans="1:8" x14ac:dyDescent="0.25">
      <c r="A309" s="35">
        <v>42983.831944444442</v>
      </c>
      <c r="B309" s="34" t="s">
        <v>35</v>
      </c>
      <c r="C309" s="34" t="s">
        <v>39</v>
      </c>
      <c r="D309" s="34" t="s">
        <v>37</v>
      </c>
      <c r="E309" s="34">
        <v>4.5999999999999996</v>
      </c>
      <c r="F309" s="34">
        <v>0</v>
      </c>
      <c r="G309" s="34">
        <v>0</v>
      </c>
      <c r="H309" s="34" t="s">
        <v>35</v>
      </c>
    </row>
    <row r="310" spans="1:8" x14ac:dyDescent="0.25">
      <c r="A310" s="35">
        <v>42984.305555555555</v>
      </c>
      <c r="B310" s="34" t="s">
        <v>35</v>
      </c>
      <c r="C310" s="34" t="s">
        <v>36</v>
      </c>
      <c r="D310" s="34" t="s">
        <v>40</v>
      </c>
      <c r="E310" s="34">
        <v>26.6</v>
      </c>
      <c r="F310" s="34">
        <v>0</v>
      </c>
      <c r="G310" s="34">
        <v>0</v>
      </c>
      <c r="H310" s="34" t="s">
        <v>35</v>
      </c>
    </row>
    <row r="311" spans="1:8" x14ac:dyDescent="0.25">
      <c r="A311" s="35">
        <v>42984.879166666666</v>
      </c>
      <c r="B311" s="34" t="s">
        <v>35</v>
      </c>
      <c r="C311" s="34" t="s">
        <v>40</v>
      </c>
      <c r="D311" s="34" t="s">
        <v>36</v>
      </c>
      <c r="E311" s="34">
        <v>33</v>
      </c>
      <c r="F311" s="34">
        <v>0</v>
      </c>
      <c r="G311" s="34">
        <v>0</v>
      </c>
      <c r="H311" s="34" t="s">
        <v>35</v>
      </c>
    </row>
    <row r="312" spans="1:8" x14ac:dyDescent="0.25">
      <c r="A312" s="35">
        <v>42985.295138888891</v>
      </c>
      <c r="B312" s="34" t="s">
        <v>35</v>
      </c>
      <c r="C312" s="34" t="s">
        <v>36</v>
      </c>
      <c r="D312" s="34" t="s">
        <v>40</v>
      </c>
      <c r="E312" s="34">
        <v>31.5</v>
      </c>
      <c r="F312" s="34">
        <v>0</v>
      </c>
      <c r="G312" s="34">
        <v>0</v>
      </c>
      <c r="H312" s="34" t="s">
        <v>35</v>
      </c>
    </row>
    <row r="313" spans="1:8" x14ac:dyDescent="0.25">
      <c r="A313" s="35">
        <v>42985.643055555556</v>
      </c>
      <c r="B313" s="34" t="s">
        <v>35</v>
      </c>
      <c r="C313" s="34" t="s">
        <v>40</v>
      </c>
      <c r="D313" s="34" t="s">
        <v>36</v>
      </c>
      <c r="E313" s="34">
        <v>31.3</v>
      </c>
      <c r="F313" s="34">
        <v>0</v>
      </c>
      <c r="G313" s="34">
        <v>0</v>
      </c>
      <c r="H313" s="34" t="s">
        <v>35</v>
      </c>
    </row>
    <row r="314" spans="1:8" x14ac:dyDescent="0.25">
      <c r="A314" s="35">
        <v>42986.34097222222</v>
      </c>
      <c r="B314" s="34" t="s">
        <v>35</v>
      </c>
      <c r="C314" s="34" t="s">
        <v>38</v>
      </c>
      <c r="D314" s="34" t="s">
        <v>36</v>
      </c>
      <c r="E314" s="34">
        <v>2.9</v>
      </c>
      <c r="F314" s="34">
        <v>0</v>
      </c>
      <c r="G314" s="34">
        <v>0</v>
      </c>
      <c r="H314" s="34" t="s">
        <v>35</v>
      </c>
    </row>
    <row r="315" spans="1:8" x14ac:dyDescent="0.25">
      <c r="A315" s="35">
        <v>42986.36041666667</v>
      </c>
      <c r="B315" s="34" t="s">
        <v>35</v>
      </c>
      <c r="C315" s="34" t="s">
        <v>36</v>
      </c>
      <c r="D315" s="34" t="s">
        <v>37</v>
      </c>
      <c r="E315" s="34">
        <v>4.2</v>
      </c>
      <c r="F315" s="34">
        <v>0</v>
      </c>
      <c r="G315" s="34">
        <v>0</v>
      </c>
      <c r="H315" s="34" t="s">
        <v>35</v>
      </c>
    </row>
    <row r="316" spans="1:8" x14ac:dyDescent="0.25">
      <c r="A316" s="35">
        <v>42986.534722222219</v>
      </c>
      <c r="B316" s="34" t="s">
        <v>35</v>
      </c>
      <c r="C316" s="34" t="s">
        <v>36</v>
      </c>
      <c r="D316" s="34" t="s">
        <v>49</v>
      </c>
      <c r="E316" s="34">
        <v>12.9</v>
      </c>
      <c r="F316" s="34">
        <v>0</v>
      </c>
      <c r="G316" s="34">
        <v>0</v>
      </c>
      <c r="H316" s="34" t="s">
        <v>35</v>
      </c>
    </row>
    <row r="317" spans="1:8" x14ac:dyDescent="0.25">
      <c r="A317" s="35">
        <v>42986.54791666667</v>
      </c>
      <c r="B317" s="34" t="s">
        <v>35</v>
      </c>
      <c r="C317" s="34" t="s">
        <v>49</v>
      </c>
      <c r="D317" s="34" t="s">
        <v>36</v>
      </c>
      <c r="E317" s="34">
        <v>12.1</v>
      </c>
      <c r="F317" s="34">
        <v>0</v>
      </c>
      <c r="G317" s="34">
        <v>0</v>
      </c>
      <c r="H317" s="34" t="s">
        <v>35</v>
      </c>
    </row>
    <row r="318" spans="1:8" x14ac:dyDescent="0.25">
      <c r="A318" s="35">
        <v>42986.609027777777</v>
      </c>
      <c r="B318" s="34" t="s">
        <v>35</v>
      </c>
      <c r="C318" s="34" t="s">
        <v>37</v>
      </c>
      <c r="D318" s="34" t="s">
        <v>37</v>
      </c>
      <c r="E318" s="34">
        <v>3.3</v>
      </c>
      <c r="F318" s="34">
        <v>0</v>
      </c>
      <c r="G318" s="34">
        <v>0</v>
      </c>
      <c r="H318" s="34" t="s">
        <v>35</v>
      </c>
    </row>
    <row r="319" spans="1:8" x14ac:dyDescent="0.25">
      <c r="A319" s="35">
        <v>42986.671527777777</v>
      </c>
      <c r="B319" s="34" t="s">
        <v>35</v>
      </c>
      <c r="C319" s="34" t="s">
        <v>37</v>
      </c>
      <c r="D319" s="34" t="s">
        <v>37</v>
      </c>
      <c r="E319" s="34">
        <v>4.2</v>
      </c>
      <c r="F319" s="34">
        <v>0</v>
      </c>
      <c r="G319" s="34">
        <v>0</v>
      </c>
      <c r="H319" s="34" t="s">
        <v>35</v>
      </c>
    </row>
    <row r="320" spans="1:8" x14ac:dyDescent="0.25">
      <c r="A320" s="35">
        <v>42988.511805555558</v>
      </c>
      <c r="B320" s="34" t="s">
        <v>35</v>
      </c>
      <c r="C320" s="34" t="s">
        <v>36</v>
      </c>
      <c r="D320" s="34" t="s">
        <v>52</v>
      </c>
      <c r="E320" s="34">
        <v>9.6</v>
      </c>
      <c r="F320" s="34">
        <v>0</v>
      </c>
      <c r="G320" s="34">
        <v>0</v>
      </c>
      <c r="H320" s="34" t="s">
        <v>35</v>
      </c>
    </row>
    <row r="321" spans="1:8" x14ac:dyDescent="0.25">
      <c r="A321" s="35">
        <v>42988.548611111109</v>
      </c>
      <c r="B321" s="34" t="s">
        <v>35</v>
      </c>
      <c r="C321" s="34" t="s">
        <v>52</v>
      </c>
      <c r="D321" s="34" t="s">
        <v>36</v>
      </c>
      <c r="E321" s="34">
        <v>11.8</v>
      </c>
      <c r="F321" s="34">
        <v>0</v>
      </c>
      <c r="G321" s="34">
        <v>0</v>
      </c>
      <c r="H321" s="34" t="s">
        <v>35</v>
      </c>
    </row>
    <row r="322" spans="1:8" x14ac:dyDescent="0.25">
      <c r="A322" s="35">
        <v>42989.325694444444</v>
      </c>
      <c r="B322" s="34" t="s">
        <v>35</v>
      </c>
      <c r="C322" s="34" t="s">
        <v>36</v>
      </c>
      <c r="D322" s="34" t="s">
        <v>40</v>
      </c>
      <c r="E322" s="34">
        <v>27</v>
      </c>
      <c r="F322" s="34">
        <v>0</v>
      </c>
      <c r="G322" s="34">
        <v>0</v>
      </c>
      <c r="H322" s="34" t="s">
        <v>35</v>
      </c>
    </row>
    <row r="323" spans="1:8" x14ac:dyDescent="0.25">
      <c r="A323" s="35">
        <v>42989.652777777781</v>
      </c>
      <c r="B323" s="34" t="s">
        <v>35</v>
      </c>
      <c r="C323" s="34" t="s">
        <v>40</v>
      </c>
      <c r="D323" s="34" t="s">
        <v>36</v>
      </c>
      <c r="E323" s="34">
        <v>27.7</v>
      </c>
      <c r="F323" s="34">
        <v>0</v>
      </c>
      <c r="G323" s="34">
        <v>0</v>
      </c>
      <c r="H323" s="34" t="s">
        <v>35</v>
      </c>
    </row>
    <row r="324" spans="1:8" x14ac:dyDescent="0.25">
      <c r="A324" s="35">
        <v>42989.807638888888</v>
      </c>
      <c r="B324" s="34" t="s">
        <v>35</v>
      </c>
      <c r="C324" s="34" t="s">
        <v>36</v>
      </c>
      <c r="D324" s="34" t="s">
        <v>45</v>
      </c>
      <c r="E324" s="34">
        <v>14.2</v>
      </c>
      <c r="F324" s="34">
        <v>0</v>
      </c>
      <c r="G324" s="34">
        <v>0</v>
      </c>
      <c r="H324" s="34" t="s">
        <v>35</v>
      </c>
    </row>
    <row r="325" spans="1:8" x14ac:dyDescent="0.25">
      <c r="A325" s="35">
        <v>42989.886805555558</v>
      </c>
      <c r="B325" s="34" t="s">
        <v>35</v>
      </c>
      <c r="C325" s="34" t="s">
        <v>45</v>
      </c>
      <c r="D325" s="34" t="s">
        <v>36</v>
      </c>
      <c r="E325" s="34">
        <v>19.899999999999999</v>
      </c>
      <c r="F325" s="34">
        <v>0</v>
      </c>
      <c r="G325" s="34">
        <v>0</v>
      </c>
      <c r="H325" s="34" t="s">
        <v>35</v>
      </c>
    </row>
    <row r="326" spans="1:8" x14ac:dyDescent="0.25">
      <c r="A326" s="35">
        <v>42990.304861111108</v>
      </c>
      <c r="B326" s="34" t="s">
        <v>35</v>
      </c>
      <c r="C326" s="34" t="s">
        <v>36</v>
      </c>
      <c r="D326" s="34" t="s">
        <v>40</v>
      </c>
      <c r="E326" s="34">
        <v>32.4</v>
      </c>
      <c r="F326" s="34">
        <v>0</v>
      </c>
      <c r="G326" s="34">
        <v>0</v>
      </c>
      <c r="H326" s="34" t="s">
        <v>35</v>
      </c>
    </row>
    <row r="327" spans="1:8" x14ac:dyDescent="0.25">
      <c r="A327" s="35">
        <v>42990.640277777777</v>
      </c>
      <c r="B327" s="34" t="s">
        <v>35</v>
      </c>
      <c r="C327" s="34" t="s">
        <v>40</v>
      </c>
      <c r="D327" s="34" t="s">
        <v>45</v>
      </c>
      <c r="E327" s="34">
        <v>17.3</v>
      </c>
      <c r="F327" s="34">
        <v>0</v>
      </c>
      <c r="G327" s="34">
        <v>0</v>
      </c>
      <c r="H327" s="34" t="s">
        <v>35</v>
      </c>
    </row>
    <row r="328" spans="1:8" x14ac:dyDescent="0.25">
      <c r="A328" s="35">
        <v>42990.669444444444</v>
      </c>
      <c r="B328" s="34" t="s">
        <v>35</v>
      </c>
      <c r="C328" s="34" t="s">
        <v>45</v>
      </c>
      <c r="D328" s="34" t="s">
        <v>36</v>
      </c>
      <c r="E328" s="34">
        <v>19.899999999999999</v>
      </c>
      <c r="F328" s="34">
        <v>0</v>
      </c>
      <c r="G328" s="34">
        <v>0</v>
      </c>
      <c r="H328" s="34" t="s">
        <v>35</v>
      </c>
    </row>
    <row r="329" spans="1:8" x14ac:dyDescent="0.25">
      <c r="A329" s="35">
        <v>42991.324305555558</v>
      </c>
      <c r="B329" s="34" t="s">
        <v>35</v>
      </c>
      <c r="C329" s="34" t="s">
        <v>36</v>
      </c>
      <c r="D329" s="34" t="s">
        <v>40</v>
      </c>
      <c r="E329" s="34">
        <v>33.299999999999997</v>
      </c>
      <c r="F329" s="34">
        <v>0</v>
      </c>
      <c r="G329" s="34">
        <v>0</v>
      </c>
      <c r="H329" s="34" t="s">
        <v>35</v>
      </c>
    </row>
    <row r="330" spans="1:8" x14ac:dyDescent="0.25">
      <c r="A330" s="35">
        <v>42991.734722222223</v>
      </c>
      <c r="B330" s="34" t="s">
        <v>35</v>
      </c>
      <c r="C330" s="34" t="s">
        <v>40</v>
      </c>
      <c r="D330" s="34" t="s">
        <v>36</v>
      </c>
      <c r="E330" s="34">
        <v>23.7</v>
      </c>
      <c r="F330" s="34">
        <v>0</v>
      </c>
      <c r="G330" s="34">
        <v>0</v>
      </c>
      <c r="H330" s="34" t="s">
        <v>35</v>
      </c>
    </row>
    <row r="331" spans="1:8" x14ac:dyDescent="0.25">
      <c r="A331" s="35">
        <v>42991.851388888892</v>
      </c>
      <c r="B331" s="34" t="s">
        <v>35</v>
      </c>
      <c r="C331" s="34" t="s">
        <v>39</v>
      </c>
      <c r="D331" s="34" t="s">
        <v>37</v>
      </c>
      <c r="E331" s="34">
        <v>4.5999999999999996</v>
      </c>
      <c r="F331" s="34">
        <v>0</v>
      </c>
      <c r="G331" s="34">
        <v>0</v>
      </c>
      <c r="H331" s="34" t="s">
        <v>35</v>
      </c>
    </row>
    <row r="332" spans="1:8" x14ac:dyDescent="0.25">
      <c r="A332" s="35">
        <v>42992.321527777778</v>
      </c>
      <c r="B332" s="34" t="s">
        <v>35</v>
      </c>
      <c r="C332" s="34" t="s">
        <v>36</v>
      </c>
      <c r="D332" s="34" t="s">
        <v>40</v>
      </c>
      <c r="E332" s="34">
        <v>32.700000000000003</v>
      </c>
      <c r="F332" s="34">
        <v>0</v>
      </c>
      <c r="G332" s="34">
        <v>0</v>
      </c>
      <c r="H332" s="34" t="s">
        <v>35</v>
      </c>
    </row>
    <row r="333" spans="1:8" x14ac:dyDescent="0.25">
      <c r="A333" s="35">
        <v>43009.534722222219</v>
      </c>
      <c r="B333" s="34" t="s">
        <v>35</v>
      </c>
      <c r="C333" s="34" t="s">
        <v>37</v>
      </c>
      <c r="D333" s="34" t="s">
        <v>37</v>
      </c>
      <c r="E333" s="34">
        <v>4.9000000000000004</v>
      </c>
      <c r="F333" s="34">
        <v>0</v>
      </c>
      <c r="G333" s="34">
        <v>0</v>
      </c>
      <c r="H333" s="34" t="s">
        <v>35</v>
      </c>
    </row>
    <row r="334" spans="1:8" x14ac:dyDescent="0.25">
      <c r="A334" s="35">
        <v>43010.290277777778</v>
      </c>
      <c r="B334" s="34" t="s">
        <v>35</v>
      </c>
      <c r="C334" s="34" t="s">
        <v>36</v>
      </c>
      <c r="D334" s="34" t="s">
        <v>40</v>
      </c>
      <c r="E334" s="34">
        <v>32.200000000000003</v>
      </c>
      <c r="F334" s="34">
        <v>0</v>
      </c>
      <c r="G334" s="34">
        <v>0</v>
      </c>
      <c r="H334" s="34" t="s">
        <v>35</v>
      </c>
    </row>
    <row r="335" spans="1:8" x14ac:dyDescent="0.25">
      <c r="A335" s="35">
        <v>43010.643055555556</v>
      </c>
      <c r="B335" s="34" t="s">
        <v>35</v>
      </c>
      <c r="C335" s="34" t="s">
        <v>40</v>
      </c>
      <c r="D335" s="34" t="s">
        <v>36</v>
      </c>
      <c r="E335" s="34">
        <v>28.3</v>
      </c>
      <c r="F335" s="34">
        <v>0</v>
      </c>
      <c r="G335" s="34">
        <v>0</v>
      </c>
      <c r="H335" s="34" t="s">
        <v>35</v>
      </c>
    </row>
    <row r="336" spans="1:8" x14ac:dyDescent="0.25">
      <c r="A336" s="35">
        <v>43010.776388888888</v>
      </c>
      <c r="B336" s="34" t="s">
        <v>35</v>
      </c>
      <c r="C336" s="34" t="s">
        <v>37</v>
      </c>
      <c r="D336" s="34" t="s">
        <v>36</v>
      </c>
      <c r="E336" s="34">
        <v>4.3</v>
      </c>
      <c r="F336" s="34">
        <v>0</v>
      </c>
      <c r="G336" s="34">
        <v>0</v>
      </c>
      <c r="H336" s="34" t="s">
        <v>35</v>
      </c>
    </row>
    <row r="337" spans="1:8" x14ac:dyDescent="0.25">
      <c r="A337" s="35">
        <v>43011.29583333333</v>
      </c>
      <c r="B337" s="34" t="s">
        <v>35</v>
      </c>
      <c r="C337" s="34" t="s">
        <v>36</v>
      </c>
      <c r="D337" s="34" t="s">
        <v>50</v>
      </c>
      <c r="E337" s="34">
        <v>9.1999999999999993</v>
      </c>
      <c r="F337" s="34">
        <v>0</v>
      </c>
      <c r="G337" s="34">
        <v>0</v>
      </c>
      <c r="H337" s="34" t="s">
        <v>35</v>
      </c>
    </row>
    <row r="338" spans="1:8" x14ac:dyDescent="0.25">
      <c r="A338" s="35">
        <v>43011.423611111109</v>
      </c>
      <c r="B338" s="34" t="s">
        <v>35</v>
      </c>
      <c r="C338" s="34" t="s">
        <v>50</v>
      </c>
      <c r="D338" s="34" t="s">
        <v>40</v>
      </c>
      <c r="E338" s="34">
        <v>17.100000000000001</v>
      </c>
      <c r="F338" s="34">
        <v>0</v>
      </c>
      <c r="G338" s="34">
        <v>0</v>
      </c>
      <c r="H338" s="34" t="s">
        <v>35</v>
      </c>
    </row>
    <row r="339" spans="1:8" x14ac:dyDescent="0.25">
      <c r="A339" s="35">
        <v>43011.560416666667</v>
      </c>
      <c r="B339" s="34" t="s">
        <v>35</v>
      </c>
      <c r="C339" s="34" t="s">
        <v>40</v>
      </c>
      <c r="D339" s="34" t="s">
        <v>36</v>
      </c>
      <c r="E339" s="34">
        <v>21.9</v>
      </c>
      <c r="F339" s="34">
        <v>0</v>
      </c>
      <c r="G339" s="34">
        <v>0</v>
      </c>
      <c r="H339" s="34" t="s">
        <v>35</v>
      </c>
    </row>
    <row r="340" spans="1:8" x14ac:dyDescent="0.25">
      <c r="A340" s="35">
        <v>43011.704861111109</v>
      </c>
      <c r="B340" s="34" t="s">
        <v>35</v>
      </c>
      <c r="C340" s="34" t="s">
        <v>39</v>
      </c>
      <c r="D340" s="34" t="s">
        <v>37</v>
      </c>
      <c r="E340" s="34">
        <v>4.9000000000000004</v>
      </c>
      <c r="F340" s="34">
        <v>0</v>
      </c>
      <c r="G340" s="34">
        <v>0</v>
      </c>
      <c r="H340" s="34" t="s">
        <v>35</v>
      </c>
    </row>
    <row r="341" spans="1:8" x14ac:dyDescent="0.25">
      <c r="A341" s="35">
        <v>43011.731249999997</v>
      </c>
      <c r="B341" s="34" t="s">
        <v>35</v>
      </c>
      <c r="C341" s="34" t="s">
        <v>36</v>
      </c>
      <c r="D341" s="34" t="s">
        <v>51</v>
      </c>
      <c r="E341" s="34">
        <v>30.2</v>
      </c>
      <c r="F341" s="34">
        <v>0</v>
      </c>
      <c r="G341" s="34">
        <v>0</v>
      </c>
      <c r="H341" s="34" t="s">
        <v>35</v>
      </c>
    </row>
    <row r="342" spans="1:8" x14ac:dyDescent="0.25">
      <c r="A342" s="35">
        <v>43011.918749999997</v>
      </c>
      <c r="B342" s="34" t="s">
        <v>35</v>
      </c>
      <c r="C342" s="34" t="s">
        <v>51</v>
      </c>
      <c r="D342" s="34" t="s">
        <v>36</v>
      </c>
      <c r="E342" s="34">
        <v>28.5</v>
      </c>
      <c r="F342" s="34">
        <v>0</v>
      </c>
      <c r="G342" s="34">
        <v>0</v>
      </c>
      <c r="H342" s="34" t="s">
        <v>35</v>
      </c>
    </row>
    <row r="343" spans="1:8" x14ac:dyDescent="0.25">
      <c r="A343" s="35">
        <v>43012.285416666666</v>
      </c>
      <c r="B343" s="34" t="s">
        <v>35</v>
      </c>
      <c r="C343" s="34" t="s">
        <v>36</v>
      </c>
      <c r="D343" s="34" t="s">
        <v>50</v>
      </c>
      <c r="E343" s="34">
        <v>9.4</v>
      </c>
      <c r="F343" s="34">
        <v>0</v>
      </c>
      <c r="G343" s="34">
        <v>0</v>
      </c>
      <c r="H343" s="34" t="s">
        <v>35</v>
      </c>
    </row>
    <row r="344" spans="1:8" x14ac:dyDescent="0.25">
      <c r="A344" s="35">
        <v>43012.393055555556</v>
      </c>
      <c r="B344" s="34" t="s">
        <v>35</v>
      </c>
      <c r="C344" s="34" t="s">
        <v>50</v>
      </c>
      <c r="D344" s="34" t="s">
        <v>40</v>
      </c>
      <c r="E344" s="34">
        <v>17.5</v>
      </c>
      <c r="F344" s="34">
        <v>0</v>
      </c>
      <c r="G344" s="34">
        <v>0</v>
      </c>
      <c r="H344" s="34" t="s">
        <v>35</v>
      </c>
    </row>
    <row r="345" spans="1:8" x14ac:dyDescent="0.25">
      <c r="A345" s="35">
        <v>43012.634722222225</v>
      </c>
      <c r="B345" s="34" t="s">
        <v>35</v>
      </c>
      <c r="C345" s="34" t="s">
        <v>40</v>
      </c>
      <c r="D345" s="34" t="s">
        <v>44</v>
      </c>
      <c r="E345" s="34">
        <v>7.7</v>
      </c>
      <c r="F345" s="34">
        <v>0</v>
      </c>
      <c r="G345" s="34">
        <v>0</v>
      </c>
      <c r="H345" s="34" t="s">
        <v>35</v>
      </c>
    </row>
    <row r="346" spans="1:8" x14ac:dyDescent="0.25">
      <c r="A346" s="35">
        <v>43012.665972222225</v>
      </c>
      <c r="B346" s="34" t="s">
        <v>35</v>
      </c>
      <c r="C346" s="34" t="s">
        <v>45</v>
      </c>
      <c r="D346" s="34" t="s">
        <v>36</v>
      </c>
      <c r="E346" s="34">
        <v>15</v>
      </c>
      <c r="F346" s="34">
        <v>0</v>
      </c>
      <c r="G346" s="34">
        <v>0</v>
      </c>
      <c r="H346" s="34" t="s">
        <v>35</v>
      </c>
    </row>
    <row r="347" spans="1:8" x14ac:dyDescent="0.25">
      <c r="A347" s="35">
        <v>43012.700694444444</v>
      </c>
      <c r="B347" s="34" t="s">
        <v>35</v>
      </c>
      <c r="C347" s="34" t="s">
        <v>36</v>
      </c>
      <c r="D347" s="34" t="s">
        <v>41</v>
      </c>
      <c r="E347" s="34">
        <v>31.3</v>
      </c>
      <c r="F347" s="34">
        <v>0</v>
      </c>
      <c r="G347" s="34">
        <v>0</v>
      </c>
      <c r="H347" s="34" t="s">
        <v>35</v>
      </c>
    </row>
    <row r="348" spans="1:8" x14ac:dyDescent="0.25">
      <c r="A348" s="35">
        <v>43012.873611111114</v>
      </c>
      <c r="B348" s="34" t="s">
        <v>35</v>
      </c>
      <c r="C348" s="34" t="s">
        <v>41</v>
      </c>
      <c r="D348" s="34" t="s">
        <v>36</v>
      </c>
      <c r="E348" s="34">
        <v>15.4</v>
      </c>
      <c r="F348" s="34">
        <v>0</v>
      </c>
      <c r="G348" s="34">
        <v>0</v>
      </c>
      <c r="H348" s="34" t="s">
        <v>35</v>
      </c>
    </row>
    <row r="349" spans="1:8" x14ac:dyDescent="0.25">
      <c r="A349" s="35">
        <v>43013.345138888886</v>
      </c>
      <c r="B349" s="34" t="s">
        <v>35</v>
      </c>
      <c r="C349" s="34" t="s">
        <v>36</v>
      </c>
      <c r="D349" s="34" t="s">
        <v>40</v>
      </c>
      <c r="E349" s="34">
        <v>25.7</v>
      </c>
      <c r="F349" s="34">
        <v>0</v>
      </c>
      <c r="G349" s="34">
        <v>0</v>
      </c>
      <c r="H349" s="34" t="s">
        <v>35</v>
      </c>
    </row>
    <row r="350" spans="1:8" x14ac:dyDescent="0.25">
      <c r="A350" s="35">
        <v>43013.638888888891</v>
      </c>
      <c r="B350" s="34" t="s">
        <v>35</v>
      </c>
      <c r="C350" s="34" t="s">
        <v>40</v>
      </c>
      <c r="D350" s="34" t="s">
        <v>36</v>
      </c>
      <c r="E350" s="34">
        <v>27.8</v>
      </c>
      <c r="F350" s="34">
        <v>0</v>
      </c>
      <c r="G350" s="34">
        <v>0</v>
      </c>
      <c r="H350" s="34" t="s">
        <v>35</v>
      </c>
    </row>
    <row r="351" spans="1:8" x14ac:dyDescent="0.25">
      <c r="A351" s="35">
        <v>43013.755555555559</v>
      </c>
      <c r="B351" s="34" t="s">
        <v>35</v>
      </c>
      <c r="C351" s="34" t="s">
        <v>36</v>
      </c>
      <c r="D351" s="34" t="s">
        <v>41</v>
      </c>
      <c r="E351" s="34">
        <v>12.9</v>
      </c>
      <c r="F351" s="34">
        <v>0</v>
      </c>
      <c r="G351" s="34">
        <v>0</v>
      </c>
      <c r="H351" s="34" t="s">
        <v>35</v>
      </c>
    </row>
    <row r="352" spans="1:8" x14ac:dyDescent="0.25">
      <c r="A352" s="35">
        <v>43013.907638888886</v>
      </c>
      <c r="B352" s="34" t="s">
        <v>35</v>
      </c>
      <c r="C352" s="34" t="s">
        <v>41</v>
      </c>
      <c r="D352" s="34" t="s">
        <v>36</v>
      </c>
      <c r="E352" s="34">
        <v>15.7</v>
      </c>
      <c r="F352" s="34">
        <v>0</v>
      </c>
      <c r="G352" s="34">
        <v>0</v>
      </c>
      <c r="H352" s="34" t="s">
        <v>35</v>
      </c>
    </row>
    <row r="353" spans="1:8" x14ac:dyDescent="0.25">
      <c r="A353" s="35">
        <v>43014.275000000001</v>
      </c>
      <c r="B353" s="34" t="s">
        <v>35</v>
      </c>
      <c r="C353" s="34" t="s">
        <v>36</v>
      </c>
      <c r="D353" s="34" t="s">
        <v>40</v>
      </c>
      <c r="E353" s="34">
        <v>32.200000000000003</v>
      </c>
      <c r="F353" s="34">
        <v>0</v>
      </c>
      <c r="G353" s="34">
        <v>0</v>
      </c>
      <c r="H353" s="34" t="s">
        <v>35</v>
      </c>
    </row>
    <row r="354" spans="1:8" x14ac:dyDescent="0.25">
      <c r="A354" s="35">
        <v>43014.631249999999</v>
      </c>
      <c r="B354" s="34" t="s">
        <v>35</v>
      </c>
      <c r="C354" s="34" t="s">
        <v>40</v>
      </c>
      <c r="D354" s="34" t="s">
        <v>49</v>
      </c>
      <c r="E354" s="34">
        <v>17.3</v>
      </c>
      <c r="F354" s="34">
        <v>0</v>
      </c>
      <c r="G354" s="34">
        <v>0</v>
      </c>
      <c r="H354" s="34" t="s">
        <v>35</v>
      </c>
    </row>
    <row r="355" spans="1:8" x14ac:dyDescent="0.25">
      <c r="A355" s="35">
        <v>43014.688194444447</v>
      </c>
      <c r="B355" s="34" t="s">
        <v>35</v>
      </c>
      <c r="C355" s="34" t="s">
        <v>49</v>
      </c>
      <c r="D355" s="34" t="s">
        <v>36</v>
      </c>
      <c r="E355" s="34">
        <v>6.9</v>
      </c>
      <c r="F355" s="34">
        <v>0</v>
      </c>
      <c r="G355" s="34">
        <v>0</v>
      </c>
      <c r="H355" s="34" t="s">
        <v>35</v>
      </c>
    </row>
    <row r="356" spans="1:8" x14ac:dyDescent="0.25">
      <c r="A356" s="35">
        <v>43014.739583333336</v>
      </c>
      <c r="B356" s="34" t="s">
        <v>35</v>
      </c>
      <c r="C356" s="34" t="s">
        <v>36</v>
      </c>
      <c r="D356" s="34" t="s">
        <v>41</v>
      </c>
      <c r="E356" s="34">
        <v>12.1</v>
      </c>
      <c r="F356" s="34">
        <v>0</v>
      </c>
      <c r="G356" s="34">
        <v>0</v>
      </c>
      <c r="H356" s="34" t="s">
        <v>35</v>
      </c>
    </row>
    <row r="357" spans="1:8" x14ac:dyDescent="0.25">
      <c r="A357" s="35">
        <v>43014.839583333334</v>
      </c>
      <c r="B357" s="34" t="s">
        <v>35</v>
      </c>
      <c r="C357" s="34" t="s">
        <v>41</v>
      </c>
      <c r="D357" s="34" t="s">
        <v>41</v>
      </c>
      <c r="E357" s="34">
        <v>7.1</v>
      </c>
      <c r="F357" s="34">
        <v>0</v>
      </c>
      <c r="G357" s="34">
        <v>0</v>
      </c>
      <c r="H357" s="34" t="s">
        <v>35</v>
      </c>
    </row>
    <row r="358" spans="1:8" x14ac:dyDescent="0.25">
      <c r="A358" s="35">
        <v>43015.705555555556</v>
      </c>
      <c r="B358" s="34" t="s">
        <v>35</v>
      </c>
      <c r="C358" s="34" t="s">
        <v>37</v>
      </c>
      <c r="D358" s="34" t="s">
        <v>37</v>
      </c>
      <c r="E358" s="34">
        <v>1.4</v>
      </c>
      <c r="F358" s="34">
        <v>0</v>
      </c>
      <c r="G358" s="34">
        <v>0</v>
      </c>
      <c r="H358" s="34" t="s">
        <v>35</v>
      </c>
    </row>
    <row r="359" spans="1:8" x14ac:dyDescent="0.25">
      <c r="A359" s="35">
        <v>43015.769444444442</v>
      </c>
      <c r="B359" s="34" t="s">
        <v>35</v>
      </c>
      <c r="C359" s="34" t="s">
        <v>37</v>
      </c>
      <c r="D359" s="34" t="s">
        <v>39</v>
      </c>
      <c r="E359" s="34">
        <v>4.4000000000000004</v>
      </c>
      <c r="F359" s="34">
        <v>0</v>
      </c>
      <c r="G359" s="34">
        <v>0</v>
      </c>
      <c r="H359" s="34" t="s">
        <v>35</v>
      </c>
    </row>
    <row r="360" spans="1:8" x14ac:dyDescent="0.25">
      <c r="A360" s="35">
        <v>43015.817361111112</v>
      </c>
      <c r="B360" s="34" t="s">
        <v>35</v>
      </c>
      <c r="C360" s="34" t="s">
        <v>39</v>
      </c>
      <c r="D360" s="34" t="s">
        <v>37</v>
      </c>
      <c r="E360" s="34">
        <v>4.5999999999999996</v>
      </c>
      <c r="F360" s="34">
        <v>0</v>
      </c>
      <c r="G360" s="34">
        <v>0</v>
      </c>
      <c r="H360" s="34" t="s">
        <v>35</v>
      </c>
    </row>
    <row r="361" spans="1:8" x14ac:dyDescent="0.25">
      <c r="A361" s="35">
        <v>43015.945138888892</v>
      </c>
      <c r="B361" s="34" t="s">
        <v>35</v>
      </c>
      <c r="C361" s="34" t="s">
        <v>36</v>
      </c>
      <c r="D361" s="34" t="s">
        <v>48</v>
      </c>
      <c r="E361" s="34">
        <v>13.4</v>
      </c>
      <c r="F361" s="34">
        <v>0</v>
      </c>
      <c r="G361" s="34">
        <v>0</v>
      </c>
      <c r="H361" s="34" t="s">
        <v>35</v>
      </c>
    </row>
    <row r="362" spans="1:8" x14ac:dyDescent="0.25">
      <c r="A362" s="35">
        <v>43016.87777777778</v>
      </c>
      <c r="B362" s="34" t="s">
        <v>35</v>
      </c>
      <c r="C362" s="34" t="s">
        <v>37</v>
      </c>
      <c r="D362" s="34" t="s">
        <v>38</v>
      </c>
      <c r="E362" s="34">
        <v>3.2</v>
      </c>
      <c r="F362" s="34">
        <v>0</v>
      </c>
      <c r="G362" s="34">
        <v>0</v>
      </c>
      <c r="H362" s="34" t="s">
        <v>35</v>
      </c>
    </row>
    <row r="363" spans="1:8" x14ac:dyDescent="0.25">
      <c r="A363" s="35">
        <v>43017.352777777778</v>
      </c>
      <c r="B363" s="34" t="s">
        <v>35</v>
      </c>
      <c r="C363" s="34" t="s">
        <v>36</v>
      </c>
      <c r="D363" s="34" t="s">
        <v>40</v>
      </c>
      <c r="E363" s="34">
        <v>25.7</v>
      </c>
      <c r="F363" s="34">
        <v>0</v>
      </c>
      <c r="G363" s="34">
        <v>0</v>
      </c>
      <c r="H363" s="34" t="s">
        <v>35</v>
      </c>
    </row>
    <row r="364" spans="1:8" x14ac:dyDescent="0.25">
      <c r="A364" s="35">
        <v>43017.640972222223</v>
      </c>
      <c r="B364" s="34" t="s">
        <v>35</v>
      </c>
      <c r="C364" s="34" t="s">
        <v>40</v>
      </c>
      <c r="D364" s="34" t="s">
        <v>36</v>
      </c>
      <c r="E364" s="34">
        <v>33.6</v>
      </c>
      <c r="F364" s="34">
        <v>0</v>
      </c>
      <c r="G364" s="34">
        <v>0</v>
      </c>
      <c r="H364" s="34" t="s">
        <v>35</v>
      </c>
    </row>
    <row r="365" spans="1:8" x14ac:dyDescent="0.25">
      <c r="A365" s="35">
        <v>43017.727777777778</v>
      </c>
      <c r="B365" s="34" t="s">
        <v>35</v>
      </c>
      <c r="C365" s="34" t="s">
        <v>37</v>
      </c>
      <c r="D365" s="34" t="s">
        <v>39</v>
      </c>
      <c r="E365" s="34">
        <v>4.4000000000000004</v>
      </c>
      <c r="F365" s="34">
        <v>0</v>
      </c>
      <c r="G365" s="34">
        <v>0</v>
      </c>
      <c r="H365" s="34" t="s">
        <v>35</v>
      </c>
    </row>
    <row r="366" spans="1:8" x14ac:dyDescent="0.25">
      <c r="A366" s="35">
        <v>43018.294444444444</v>
      </c>
      <c r="B366" s="34" t="s">
        <v>35</v>
      </c>
      <c r="C366" s="34" t="s">
        <v>36</v>
      </c>
      <c r="D366" s="34" t="s">
        <v>40</v>
      </c>
      <c r="E366" s="34">
        <v>31.4</v>
      </c>
      <c r="F366" s="34">
        <v>0</v>
      </c>
      <c r="G366" s="34">
        <v>0</v>
      </c>
      <c r="H366" s="34" t="s">
        <v>35</v>
      </c>
    </row>
    <row r="367" spans="1:8" x14ac:dyDescent="0.25">
      <c r="A367" s="35">
        <v>43018.65625</v>
      </c>
      <c r="B367" s="34" t="s">
        <v>35</v>
      </c>
      <c r="C367" s="34" t="s">
        <v>40</v>
      </c>
      <c r="D367" s="34" t="s">
        <v>36</v>
      </c>
      <c r="E367" s="34">
        <v>31.5</v>
      </c>
      <c r="F367" s="34">
        <v>0</v>
      </c>
      <c r="G367" s="34">
        <v>0</v>
      </c>
      <c r="H367" s="34" t="s">
        <v>35</v>
      </c>
    </row>
    <row r="368" spans="1:8" x14ac:dyDescent="0.25">
      <c r="A368" s="35">
        <v>43018.790972222225</v>
      </c>
      <c r="B368" s="34" t="s">
        <v>35</v>
      </c>
      <c r="C368" s="34" t="s">
        <v>36</v>
      </c>
      <c r="D368" s="34" t="s">
        <v>36</v>
      </c>
      <c r="E368" s="34">
        <v>5.8</v>
      </c>
      <c r="F368" s="34">
        <v>0</v>
      </c>
      <c r="G368" s="34">
        <v>0</v>
      </c>
      <c r="H368" s="34" t="s">
        <v>35</v>
      </c>
    </row>
    <row r="369" spans="1:8" x14ac:dyDescent="0.25">
      <c r="A369" s="35">
        <v>43018.913888888892</v>
      </c>
      <c r="B369" s="34" t="s">
        <v>35</v>
      </c>
      <c r="C369" s="34" t="s">
        <v>36</v>
      </c>
      <c r="D369" s="34" t="s">
        <v>37</v>
      </c>
      <c r="E369" s="34">
        <v>4.7</v>
      </c>
      <c r="F369" s="34">
        <v>0</v>
      </c>
      <c r="G369" s="34">
        <v>0</v>
      </c>
      <c r="H369" s="34" t="s">
        <v>35</v>
      </c>
    </row>
    <row r="370" spans="1:8" x14ac:dyDescent="0.25">
      <c r="A370" s="35">
        <v>43019.279861111114</v>
      </c>
      <c r="B370" s="34" t="s">
        <v>35</v>
      </c>
      <c r="C370" s="34" t="s">
        <v>36</v>
      </c>
      <c r="D370" s="34" t="s">
        <v>40</v>
      </c>
      <c r="E370" s="34">
        <v>25.7</v>
      </c>
      <c r="F370" s="34">
        <v>0</v>
      </c>
      <c r="G370" s="34">
        <v>0</v>
      </c>
      <c r="H370" s="34" t="s">
        <v>35</v>
      </c>
    </row>
    <row r="371" spans="1:8" x14ac:dyDescent="0.25">
      <c r="A371" s="35">
        <v>43019.38958333333</v>
      </c>
      <c r="B371" s="34" t="s">
        <v>35</v>
      </c>
      <c r="C371" s="34" t="s">
        <v>40</v>
      </c>
      <c r="D371" s="34" t="s">
        <v>36</v>
      </c>
      <c r="E371" s="34">
        <v>36.1</v>
      </c>
      <c r="F371" s="34">
        <v>0</v>
      </c>
      <c r="G371" s="34">
        <v>0</v>
      </c>
      <c r="H371" s="34" t="s">
        <v>35</v>
      </c>
    </row>
    <row r="372" spans="1:8" x14ac:dyDescent="0.25">
      <c r="A372" s="35">
        <v>43019.461111111108</v>
      </c>
      <c r="B372" s="34" t="s">
        <v>35</v>
      </c>
      <c r="C372" s="34" t="s">
        <v>36</v>
      </c>
      <c r="D372" s="34" t="s">
        <v>39</v>
      </c>
      <c r="E372" s="34">
        <v>4.8</v>
      </c>
      <c r="F372" s="34">
        <v>0</v>
      </c>
      <c r="G372" s="34">
        <v>0</v>
      </c>
      <c r="H372" s="34" t="s">
        <v>35</v>
      </c>
    </row>
    <row r="373" spans="1:8" x14ac:dyDescent="0.25">
      <c r="A373" s="35">
        <v>43040.29791666667</v>
      </c>
      <c r="B373" s="34" t="s">
        <v>35</v>
      </c>
      <c r="C373" s="34" t="s">
        <v>36</v>
      </c>
      <c r="D373" s="34" t="s">
        <v>40</v>
      </c>
      <c r="E373" s="34">
        <v>31.4</v>
      </c>
      <c r="F373" s="34">
        <v>0</v>
      </c>
      <c r="G373" s="34">
        <v>0</v>
      </c>
      <c r="H373" s="34" t="s">
        <v>35</v>
      </c>
    </row>
    <row r="374" spans="1:8" x14ac:dyDescent="0.25">
      <c r="A374" s="35">
        <v>43040.634722222225</v>
      </c>
      <c r="B374" s="34" t="s">
        <v>35</v>
      </c>
      <c r="C374" s="34" t="s">
        <v>40</v>
      </c>
      <c r="D374" s="34" t="s">
        <v>41</v>
      </c>
      <c r="E374" s="34">
        <v>21.3</v>
      </c>
      <c r="F374" s="34">
        <v>0</v>
      </c>
      <c r="G374" s="34">
        <v>0</v>
      </c>
      <c r="H374" s="34" t="s">
        <v>35</v>
      </c>
    </row>
    <row r="375" spans="1:8" x14ac:dyDescent="0.25">
      <c r="A375" s="35">
        <v>43041.26458333333</v>
      </c>
      <c r="B375" s="34" t="s">
        <v>35</v>
      </c>
      <c r="C375" s="34" t="s">
        <v>41</v>
      </c>
      <c r="D375" s="34" t="s">
        <v>36</v>
      </c>
      <c r="E375" s="34">
        <v>15.3</v>
      </c>
      <c r="F375" s="34">
        <v>0</v>
      </c>
      <c r="G375" s="34">
        <v>0</v>
      </c>
      <c r="H375" s="34" t="s">
        <v>35</v>
      </c>
    </row>
    <row r="376" spans="1:8" x14ac:dyDescent="0.25">
      <c r="A376" s="35">
        <v>43041.307638888888</v>
      </c>
      <c r="B376" s="34" t="s">
        <v>35</v>
      </c>
      <c r="C376" s="34" t="s">
        <v>36</v>
      </c>
      <c r="D376" s="34" t="s">
        <v>40</v>
      </c>
      <c r="E376" s="34">
        <v>32.1</v>
      </c>
      <c r="F376" s="34">
        <v>0</v>
      </c>
      <c r="G376" s="34">
        <v>0</v>
      </c>
      <c r="H376" s="34" t="s">
        <v>35</v>
      </c>
    </row>
    <row r="377" spans="1:8" x14ac:dyDescent="0.25">
      <c r="A377" s="35">
        <v>43041.69027777778</v>
      </c>
      <c r="B377" s="34" t="s">
        <v>35</v>
      </c>
      <c r="C377" s="34" t="s">
        <v>40</v>
      </c>
      <c r="D377" s="34" t="s">
        <v>41</v>
      </c>
      <c r="E377" s="34">
        <v>37.299999999999997</v>
      </c>
      <c r="F377" s="34">
        <v>0</v>
      </c>
      <c r="G377" s="34">
        <v>0</v>
      </c>
      <c r="H377" s="34" t="s">
        <v>35</v>
      </c>
    </row>
    <row r="378" spans="1:8" x14ac:dyDescent="0.25">
      <c r="A378" s="35">
        <v>43041.898611111108</v>
      </c>
      <c r="B378" s="34" t="s">
        <v>35</v>
      </c>
      <c r="C378" s="34" t="s">
        <v>41</v>
      </c>
      <c r="D378" s="34" t="s">
        <v>36</v>
      </c>
      <c r="E378" s="34">
        <v>16.3</v>
      </c>
      <c r="F378" s="34">
        <v>0</v>
      </c>
      <c r="G378" s="34">
        <v>0</v>
      </c>
      <c r="H378" s="34" t="s">
        <v>35</v>
      </c>
    </row>
    <row r="379" spans="1:8" x14ac:dyDescent="0.25">
      <c r="A379" s="35">
        <v>43042.459027777775</v>
      </c>
      <c r="B379" s="34" t="s">
        <v>35</v>
      </c>
      <c r="C379" s="34" t="s">
        <v>36</v>
      </c>
      <c r="D379" s="34" t="s">
        <v>40</v>
      </c>
      <c r="E379" s="34">
        <v>25.6</v>
      </c>
      <c r="F379" s="34">
        <v>0</v>
      </c>
      <c r="G379" s="34">
        <v>0</v>
      </c>
      <c r="H379" s="34" t="s">
        <v>35</v>
      </c>
    </row>
    <row r="380" spans="1:8" x14ac:dyDescent="0.25">
      <c r="A380" s="35">
        <v>43042.569444444445</v>
      </c>
      <c r="B380" s="34" t="s">
        <v>35</v>
      </c>
      <c r="C380" s="34" t="s">
        <v>40</v>
      </c>
      <c r="D380" s="34" t="s">
        <v>44</v>
      </c>
      <c r="E380" s="34">
        <v>6.1</v>
      </c>
      <c r="F380" s="34">
        <v>0</v>
      </c>
      <c r="G380" s="34">
        <v>0</v>
      </c>
      <c r="H380" s="34" t="s">
        <v>35</v>
      </c>
    </row>
    <row r="381" spans="1:8" x14ac:dyDescent="0.25">
      <c r="A381" s="35">
        <v>43042.629861111112</v>
      </c>
      <c r="B381" s="34" t="s">
        <v>35</v>
      </c>
      <c r="C381" s="34" t="s">
        <v>44</v>
      </c>
      <c r="D381" s="34" t="s">
        <v>36</v>
      </c>
      <c r="E381" s="34">
        <v>17.8</v>
      </c>
      <c r="F381" s="34">
        <v>0</v>
      </c>
      <c r="G381" s="34">
        <v>0</v>
      </c>
      <c r="H381" s="34" t="s">
        <v>35</v>
      </c>
    </row>
    <row r="382" spans="1:8" x14ac:dyDescent="0.25">
      <c r="A382" s="35">
        <v>43043.884722222225</v>
      </c>
      <c r="B382" s="34" t="s">
        <v>35</v>
      </c>
      <c r="C382" s="34" t="s">
        <v>36</v>
      </c>
      <c r="D382" s="34" t="s">
        <v>47</v>
      </c>
      <c r="E382" s="34">
        <v>15.3</v>
      </c>
      <c r="F382" s="34">
        <v>0</v>
      </c>
      <c r="G382" s="34">
        <v>0</v>
      </c>
      <c r="H382" s="34" t="s">
        <v>35</v>
      </c>
    </row>
    <row r="383" spans="1:8" x14ac:dyDescent="0.25">
      <c r="A383" s="35">
        <v>43044.056944444441</v>
      </c>
      <c r="B383" s="34" t="s">
        <v>35</v>
      </c>
      <c r="C383" s="34" t="s">
        <v>47</v>
      </c>
      <c r="D383" s="34" t="s">
        <v>36</v>
      </c>
      <c r="E383" s="34">
        <v>14.7</v>
      </c>
      <c r="F383" s="34">
        <v>0</v>
      </c>
      <c r="G383" s="34">
        <v>0</v>
      </c>
      <c r="H383" s="34" t="s">
        <v>35</v>
      </c>
    </row>
    <row r="384" spans="1:8" x14ac:dyDescent="0.25">
      <c r="A384" s="35">
        <v>43044.518750000003</v>
      </c>
      <c r="B384" s="34" t="s">
        <v>35</v>
      </c>
      <c r="C384" s="34" t="s">
        <v>36</v>
      </c>
      <c r="D384" s="34" t="s">
        <v>42</v>
      </c>
      <c r="E384" s="34">
        <v>2.9</v>
      </c>
      <c r="F384" s="34">
        <v>0</v>
      </c>
      <c r="G384" s="34">
        <v>0</v>
      </c>
      <c r="H384" s="34" t="s">
        <v>35</v>
      </c>
    </row>
    <row r="385" spans="1:8" x14ac:dyDescent="0.25">
      <c r="A385" s="35">
        <v>43044.582638888889</v>
      </c>
      <c r="B385" s="34" t="s">
        <v>35</v>
      </c>
      <c r="C385" s="34" t="s">
        <v>42</v>
      </c>
      <c r="D385" s="34" t="s">
        <v>36</v>
      </c>
      <c r="E385" s="34">
        <v>5.3</v>
      </c>
      <c r="F385" s="34">
        <v>0</v>
      </c>
      <c r="G385" s="34">
        <v>0</v>
      </c>
      <c r="H385" s="34" t="s">
        <v>35</v>
      </c>
    </row>
    <row r="386" spans="1:8" x14ac:dyDescent="0.25">
      <c r="A386" s="35">
        <v>43044.675694444442</v>
      </c>
      <c r="B386" s="34" t="s">
        <v>35</v>
      </c>
      <c r="C386" s="34" t="s">
        <v>39</v>
      </c>
      <c r="D386" s="34" t="s">
        <v>36</v>
      </c>
      <c r="E386" s="34">
        <v>1</v>
      </c>
      <c r="F386" s="34">
        <v>0</v>
      </c>
      <c r="G386" s="34">
        <v>0</v>
      </c>
      <c r="H386" s="34" t="s">
        <v>35</v>
      </c>
    </row>
    <row r="387" spans="1:8" x14ac:dyDescent="0.25">
      <c r="A387" s="35">
        <v>43044.680555555555</v>
      </c>
      <c r="B387" s="34" t="s">
        <v>35</v>
      </c>
      <c r="C387" s="34" t="s">
        <v>36</v>
      </c>
      <c r="D387" s="34" t="s">
        <v>37</v>
      </c>
      <c r="E387" s="34">
        <v>3.9</v>
      </c>
      <c r="F387" s="34">
        <v>0</v>
      </c>
      <c r="G387" s="34">
        <v>0</v>
      </c>
      <c r="H387" s="34" t="s">
        <v>35</v>
      </c>
    </row>
    <row r="388" spans="1:8" x14ac:dyDescent="0.25">
      <c r="A388" s="35">
        <v>43045.3</v>
      </c>
      <c r="B388" s="34" t="s">
        <v>35</v>
      </c>
      <c r="C388" s="34" t="s">
        <v>36</v>
      </c>
      <c r="D388" s="34" t="s">
        <v>40</v>
      </c>
      <c r="E388" s="34">
        <v>32.1</v>
      </c>
      <c r="F388" s="34">
        <v>0</v>
      </c>
      <c r="G388" s="34">
        <v>0</v>
      </c>
      <c r="H388" s="34" t="s">
        <v>35</v>
      </c>
    </row>
    <row r="389" spans="1:8" x14ac:dyDescent="0.25">
      <c r="A389" s="35">
        <v>43045.747916666667</v>
      </c>
      <c r="B389" s="34" t="s">
        <v>35</v>
      </c>
      <c r="C389" s="34" t="s">
        <v>40</v>
      </c>
      <c r="D389" s="34" t="s">
        <v>36</v>
      </c>
      <c r="E389" s="34">
        <v>29.1</v>
      </c>
      <c r="F389" s="34">
        <v>0</v>
      </c>
      <c r="G389" s="34">
        <v>0</v>
      </c>
      <c r="H389" s="34" t="s">
        <v>35</v>
      </c>
    </row>
    <row r="390" spans="1:8" x14ac:dyDescent="0.25">
      <c r="A390" s="35">
        <v>43046.287499999999</v>
      </c>
      <c r="B390" s="34" t="s">
        <v>35</v>
      </c>
      <c r="C390" s="34" t="s">
        <v>36</v>
      </c>
      <c r="D390" s="34" t="s">
        <v>40</v>
      </c>
      <c r="E390" s="34">
        <v>31.4</v>
      </c>
      <c r="F390" s="34">
        <v>0</v>
      </c>
      <c r="G390" s="34">
        <v>0</v>
      </c>
      <c r="H390" s="34" t="s">
        <v>35</v>
      </c>
    </row>
    <row r="391" spans="1:8" x14ac:dyDescent="0.25">
      <c r="A391" s="35">
        <v>43046.51458333333</v>
      </c>
      <c r="B391" s="34" t="s">
        <v>35</v>
      </c>
      <c r="C391" s="34" t="s">
        <v>46</v>
      </c>
      <c r="D391" s="34" t="s">
        <v>40</v>
      </c>
      <c r="E391" s="34">
        <v>2</v>
      </c>
      <c r="F391" s="34">
        <v>0</v>
      </c>
      <c r="G391" s="34">
        <v>0</v>
      </c>
      <c r="H391" s="34" t="s">
        <v>35</v>
      </c>
    </row>
    <row r="392" spans="1:8" x14ac:dyDescent="0.25">
      <c r="A392" s="35">
        <v>43046.662499999999</v>
      </c>
      <c r="B392" s="34" t="s">
        <v>35</v>
      </c>
      <c r="C392" s="34" t="s">
        <v>40</v>
      </c>
      <c r="D392" s="34" t="s">
        <v>45</v>
      </c>
      <c r="E392" s="34">
        <v>14.9</v>
      </c>
      <c r="F392" s="34">
        <v>0</v>
      </c>
      <c r="G392" s="34">
        <v>0</v>
      </c>
      <c r="H392" s="34" t="s">
        <v>35</v>
      </c>
    </row>
    <row r="393" spans="1:8" x14ac:dyDescent="0.25">
      <c r="A393" s="35">
        <v>43046.832638888889</v>
      </c>
      <c r="B393" s="34" t="s">
        <v>35</v>
      </c>
      <c r="C393" s="34" t="s">
        <v>45</v>
      </c>
      <c r="D393" s="34" t="s">
        <v>36</v>
      </c>
      <c r="E393" s="34">
        <v>15.6</v>
      </c>
      <c r="F393" s="34">
        <v>0</v>
      </c>
      <c r="G393" s="34">
        <v>0</v>
      </c>
      <c r="H393" s="34" t="s">
        <v>35</v>
      </c>
    </row>
    <row r="394" spans="1:8" x14ac:dyDescent="0.25">
      <c r="A394" s="35">
        <v>43047.618055555555</v>
      </c>
      <c r="B394" s="34" t="s">
        <v>35</v>
      </c>
      <c r="C394" s="34" t="s">
        <v>37</v>
      </c>
      <c r="D394" s="34" t="s">
        <v>36</v>
      </c>
      <c r="E394" s="34">
        <v>4.4000000000000004</v>
      </c>
      <c r="F394" s="34">
        <v>0</v>
      </c>
      <c r="G394" s="34">
        <v>0</v>
      </c>
      <c r="H394" s="34" t="s">
        <v>35</v>
      </c>
    </row>
    <row r="395" spans="1:8" x14ac:dyDescent="0.25">
      <c r="A395" s="35">
        <v>43047.677083333336</v>
      </c>
      <c r="B395" s="34" t="s">
        <v>35</v>
      </c>
      <c r="C395" s="34" t="s">
        <v>36</v>
      </c>
      <c r="D395" s="34" t="s">
        <v>36</v>
      </c>
      <c r="E395" s="34">
        <v>3.8</v>
      </c>
      <c r="F395" s="34">
        <v>0</v>
      </c>
      <c r="G395" s="34">
        <v>0</v>
      </c>
      <c r="H395" s="34" t="s">
        <v>35</v>
      </c>
    </row>
    <row r="396" spans="1:8" x14ac:dyDescent="0.25">
      <c r="A396" s="35">
        <v>43047.742361111108</v>
      </c>
      <c r="B396" s="34" t="s">
        <v>35</v>
      </c>
      <c r="C396" s="34" t="s">
        <v>36</v>
      </c>
      <c r="D396" s="34" t="s">
        <v>41</v>
      </c>
      <c r="E396" s="34">
        <v>20</v>
      </c>
      <c r="F396" s="34">
        <v>0</v>
      </c>
      <c r="G396" s="34">
        <v>0</v>
      </c>
      <c r="H396" s="34" t="s">
        <v>35</v>
      </c>
    </row>
    <row r="397" spans="1:8" x14ac:dyDescent="0.25">
      <c r="A397" s="35">
        <v>43048.317361111112</v>
      </c>
      <c r="B397" s="34" t="s">
        <v>35</v>
      </c>
      <c r="C397" s="34" t="s">
        <v>41</v>
      </c>
      <c r="D397" s="34" t="s">
        <v>36</v>
      </c>
      <c r="E397" s="34">
        <v>15.3</v>
      </c>
      <c r="F397" s="34">
        <v>0</v>
      </c>
      <c r="G397" s="34">
        <v>0</v>
      </c>
      <c r="H397" s="34" t="s">
        <v>35</v>
      </c>
    </row>
    <row r="398" spans="1:8" x14ac:dyDescent="0.25">
      <c r="A398" s="35">
        <v>43048.393055555556</v>
      </c>
      <c r="B398" s="34" t="s">
        <v>35</v>
      </c>
      <c r="C398" s="34" t="s">
        <v>37</v>
      </c>
      <c r="D398" s="34" t="s">
        <v>36</v>
      </c>
      <c r="E398" s="34">
        <v>4.9000000000000004</v>
      </c>
      <c r="F398" s="34">
        <v>0</v>
      </c>
      <c r="G398" s="34">
        <v>0</v>
      </c>
      <c r="H398" s="34" t="s">
        <v>35</v>
      </c>
    </row>
    <row r="399" spans="1:8" x14ac:dyDescent="0.25">
      <c r="A399" s="35">
        <v>43048.404861111114</v>
      </c>
      <c r="B399" s="34" t="s">
        <v>35</v>
      </c>
      <c r="C399" s="34" t="s">
        <v>36</v>
      </c>
      <c r="D399" s="34" t="s">
        <v>37</v>
      </c>
      <c r="E399" s="34">
        <v>4.8</v>
      </c>
      <c r="F399" s="34">
        <v>0</v>
      </c>
      <c r="G399" s="34">
        <v>0</v>
      </c>
      <c r="H399" s="34" t="s">
        <v>35</v>
      </c>
    </row>
    <row r="400" spans="1:8" x14ac:dyDescent="0.25">
      <c r="A400" s="35">
        <v>43048.419444444444</v>
      </c>
      <c r="B400" s="34" t="s">
        <v>35</v>
      </c>
      <c r="C400" s="34" t="s">
        <v>37</v>
      </c>
      <c r="D400" s="34" t="s">
        <v>36</v>
      </c>
      <c r="E400" s="34">
        <v>4.5999999999999996</v>
      </c>
      <c r="F400" s="34">
        <v>0</v>
      </c>
      <c r="G400" s="34">
        <v>0</v>
      </c>
      <c r="H400" s="34" t="s">
        <v>35</v>
      </c>
    </row>
    <row r="401" spans="1:8" x14ac:dyDescent="0.25">
      <c r="A401" s="35">
        <v>43048.462500000001</v>
      </c>
      <c r="B401" s="34" t="s">
        <v>35</v>
      </c>
      <c r="C401" s="34" t="s">
        <v>36</v>
      </c>
      <c r="D401" s="34" t="s">
        <v>36</v>
      </c>
      <c r="E401" s="34">
        <v>1.4</v>
      </c>
      <c r="F401" s="34">
        <v>0</v>
      </c>
      <c r="G401" s="34">
        <v>0</v>
      </c>
      <c r="H401" s="34" t="s">
        <v>35</v>
      </c>
    </row>
    <row r="402" spans="1:8" x14ac:dyDescent="0.25">
      <c r="A402" s="35">
        <v>43048.567361111112</v>
      </c>
      <c r="B402" s="34" t="s">
        <v>35</v>
      </c>
      <c r="C402" s="34" t="s">
        <v>36</v>
      </c>
      <c r="D402" s="34" t="s">
        <v>44</v>
      </c>
      <c r="E402" s="34">
        <v>16.600000000000001</v>
      </c>
      <c r="F402" s="34">
        <v>0</v>
      </c>
      <c r="G402" s="34">
        <v>0</v>
      </c>
      <c r="H402" s="34" t="s">
        <v>35</v>
      </c>
    </row>
    <row r="403" spans="1:8" x14ac:dyDescent="0.25">
      <c r="A403" s="35">
        <v>43048.640277777777</v>
      </c>
      <c r="B403" s="34" t="s">
        <v>35</v>
      </c>
      <c r="C403" s="34" t="s">
        <v>44</v>
      </c>
      <c r="D403" s="34" t="s">
        <v>36</v>
      </c>
      <c r="E403" s="34">
        <v>19.100000000000001</v>
      </c>
      <c r="F403" s="34">
        <v>0</v>
      </c>
      <c r="G403" s="34">
        <v>0</v>
      </c>
      <c r="H403" s="34" t="s">
        <v>35</v>
      </c>
    </row>
    <row r="404" spans="1:8" x14ac:dyDescent="0.25">
      <c r="A404" s="35">
        <v>43048.719444444447</v>
      </c>
      <c r="B404" s="34" t="s">
        <v>35</v>
      </c>
      <c r="C404" s="34" t="s">
        <v>36</v>
      </c>
      <c r="D404" s="34" t="s">
        <v>36</v>
      </c>
      <c r="E404" s="34">
        <v>3.4</v>
      </c>
      <c r="F404" s="34">
        <v>0</v>
      </c>
      <c r="G404" s="34">
        <v>0</v>
      </c>
      <c r="H404" s="34" t="s">
        <v>35</v>
      </c>
    </row>
    <row r="405" spans="1:8" x14ac:dyDescent="0.25">
      <c r="A405" s="35">
        <v>43048.738888888889</v>
      </c>
      <c r="B405" s="34" t="s">
        <v>35</v>
      </c>
      <c r="C405" s="34" t="s">
        <v>36</v>
      </c>
      <c r="D405" s="34" t="s">
        <v>41</v>
      </c>
      <c r="E405" s="34">
        <v>12.7</v>
      </c>
      <c r="F405" s="34">
        <v>0</v>
      </c>
      <c r="G405" s="34">
        <v>0</v>
      </c>
      <c r="H405" s="34" t="s">
        <v>35</v>
      </c>
    </row>
    <row r="406" spans="1:8" x14ac:dyDescent="0.25">
      <c r="A406" s="35">
        <v>43048.859027777777</v>
      </c>
      <c r="B406" s="34" t="s">
        <v>35</v>
      </c>
      <c r="C406" s="34" t="s">
        <v>41</v>
      </c>
      <c r="D406" s="34" t="s">
        <v>36</v>
      </c>
      <c r="E406" s="34">
        <v>16</v>
      </c>
      <c r="F406" s="34">
        <v>0</v>
      </c>
      <c r="G406" s="34">
        <v>0</v>
      </c>
      <c r="H406" s="34" t="s">
        <v>35</v>
      </c>
    </row>
    <row r="407" spans="1:8" x14ac:dyDescent="0.25">
      <c r="A407" s="35">
        <v>43049.40625</v>
      </c>
      <c r="B407" s="34" t="s">
        <v>35</v>
      </c>
      <c r="C407" s="34" t="s">
        <v>37</v>
      </c>
      <c r="D407" s="34" t="s">
        <v>36</v>
      </c>
      <c r="E407" s="34">
        <v>4.8</v>
      </c>
      <c r="F407" s="34">
        <v>0</v>
      </c>
      <c r="G407" s="34">
        <v>0</v>
      </c>
      <c r="H407" s="34" t="s">
        <v>35</v>
      </c>
    </row>
    <row r="408" spans="1:8" x14ac:dyDescent="0.25">
      <c r="A408" s="35">
        <v>43049.463888888888</v>
      </c>
      <c r="B408" s="34" t="s">
        <v>35</v>
      </c>
      <c r="C408" s="34" t="s">
        <v>36</v>
      </c>
      <c r="D408" s="34" t="s">
        <v>37</v>
      </c>
      <c r="E408" s="34">
        <v>4.7</v>
      </c>
      <c r="F408" s="34">
        <v>0</v>
      </c>
      <c r="G408" s="34">
        <v>0</v>
      </c>
      <c r="H408" s="34" t="s">
        <v>35</v>
      </c>
    </row>
    <row r="409" spans="1:8" x14ac:dyDescent="0.25">
      <c r="A409" s="35">
        <v>43049.602083333331</v>
      </c>
      <c r="B409" s="34" t="s">
        <v>35</v>
      </c>
      <c r="C409" s="34" t="s">
        <v>37</v>
      </c>
      <c r="D409" s="34" t="s">
        <v>37</v>
      </c>
      <c r="E409" s="34">
        <v>8</v>
      </c>
      <c r="F409" s="34">
        <v>0</v>
      </c>
      <c r="G409" s="34">
        <v>0</v>
      </c>
      <c r="H409" s="34" t="s">
        <v>35</v>
      </c>
    </row>
    <row r="410" spans="1:8" x14ac:dyDescent="0.25">
      <c r="A410" s="35">
        <v>43049.679166666669</v>
      </c>
      <c r="B410" s="34" t="s">
        <v>35</v>
      </c>
      <c r="C410" s="34" t="s">
        <v>37</v>
      </c>
      <c r="D410" s="34" t="s">
        <v>36</v>
      </c>
      <c r="E410" s="34">
        <v>2.9</v>
      </c>
      <c r="F410" s="34">
        <v>0</v>
      </c>
      <c r="G410" s="34">
        <v>0</v>
      </c>
      <c r="H410" s="34" t="s">
        <v>35</v>
      </c>
    </row>
    <row r="411" spans="1:8" x14ac:dyDescent="0.25">
      <c r="A411" s="35">
        <v>43050.401388888888</v>
      </c>
      <c r="B411" s="34" t="s">
        <v>35</v>
      </c>
      <c r="C411" s="34" t="s">
        <v>36</v>
      </c>
      <c r="D411" s="34" t="s">
        <v>43</v>
      </c>
      <c r="E411" s="34">
        <v>7.9</v>
      </c>
      <c r="F411" s="34">
        <v>0</v>
      </c>
      <c r="G411" s="34">
        <v>0</v>
      </c>
      <c r="H411" s="34" t="s">
        <v>35</v>
      </c>
    </row>
    <row r="412" spans="1:8" x14ac:dyDescent="0.25">
      <c r="A412" s="35">
        <v>43050.470833333333</v>
      </c>
      <c r="B412" s="34" t="s">
        <v>35</v>
      </c>
      <c r="C412" s="34" t="s">
        <v>43</v>
      </c>
      <c r="D412" s="34" t="s">
        <v>36</v>
      </c>
      <c r="E412" s="34">
        <v>7.9</v>
      </c>
      <c r="F412" s="34">
        <v>0</v>
      </c>
      <c r="G412" s="34">
        <v>0</v>
      </c>
      <c r="H412" s="34" t="s">
        <v>35</v>
      </c>
    </row>
    <row r="413" spans="1:8" x14ac:dyDescent="0.25">
      <c r="A413" s="35">
        <v>43070.313888888886</v>
      </c>
      <c r="B413" s="34" t="s">
        <v>35</v>
      </c>
      <c r="C413" s="34" t="s">
        <v>36</v>
      </c>
      <c r="D413" s="34" t="s">
        <v>40</v>
      </c>
      <c r="E413" s="34">
        <v>32.299999999999997</v>
      </c>
      <c r="F413" s="34">
        <v>0</v>
      </c>
      <c r="G413" s="34">
        <v>0</v>
      </c>
      <c r="H413" s="34" t="s">
        <v>35</v>
      </c>
    </row>
    <row r="414" spans="1:8" x14ac:dyDescent="0.25">
      <c r="A414" s="35">
        <v>43070.695833333331</v>
      </c>
      <c r="B414" s="34" t="s">
        <v>35</v>
      </c>
      <c r="C414" s="34" t="s">
        <v>40</v>
      </c>
      <c r="D414" s="34" t="s">
        <v>36</v>
      </c>
      <c r="E414" s="34">
        <v>31.6</v>
      </c>
      <c r="F414" s="34">
        <v>0</v>
      </c>
      <c r="G414" s="34">
        <v>0</v>
      </c>
      <c r="H414" s="34" t="s">
        <v>35</v>
      </c>
    </row>
    <row r="415" spans="1:8" x14ac:dyDescent="0.25">
      <c r="A415" s="35">
        <v>43071.615277777775</v>
      </c>
      <c r="B415" s="34" t="s">
        <v>35</v>
      </c>
      <c r="C415" s="34" t="s">
        <v>38</v>
      </c>
      <c r="D415" s="34" t="s">
        <v>39</v>
      </c>
      <c r="E415" s="34">
        <v>4.4000000000000004</v>
      </c>
      <c r="F415" s="34">
        <v>0</v>
      </c>
      <c r="G415" s="34">
        <v>0</v>
      </c>
      <c r="H415" s="34" t="s">
        <v>35</v>
      </c>
    </row>
    <row r="416" spans="1:8" x14ac:dyDescent="0.25">
      <c r="A416" s="35">
        <v>43071.679861111108</v>
      </c>
      <c r="B416" s="34" t="s">
        <v>35</v>
      </c>
      <c r="C416" s="34" t="s">
        <v>39</v>
      </c>
      <c r="D416" s="34" t="s">
        <v>37</v>
      </c>
      <c r="E416" s="34">
        <v>6.1</v>
      </c>
      <c r="F416" s="34">
        <v>0</v>
      </c>
      <c r="G416" s="34">
        <v>0</v>
      </c>
      <c r="H416" s="34" t="s">
        <v>35</v>
      </c>
    </row>
    <row r="417" spans="1:8" x14ac:dyDescent="0.25">
      <c r="A417" s="35">
        <v>43073.634722222225</v>
      </c>
      <c r="B417" s="34" t="s">
        <v>35</v>
      </c>
      <c r="C417" s="34" t="s">
        <v>40</v>
      </c>
      <c r="D417" s="34" t="s">
        <v>36</v>
      </c>
      <c r="E417" s="34">
        <v>32.5</v>
      </c>
      <c r="F417" s="34">
        <v>0</v>
      </c>
      <c r="G417" s="34">
        <v>0</v>
      </c>
      <c r="H417" s="34" t="s">
        <v>35</v>
      </c>
    </row>
    <row r="418" spans="1:8" x14ac:dyDescent="0.25">
      <c r="A418" s="35">
        <v>43073.69027777778</v>
      </c>
      <c r="B418" s="34" t="s">
        <v>35</v>
      </c>
      <c r="C418" s="34" t="s">
        <v>37</v>
      </c>
      <c r="D418" s="34" t="s">
        <v>36</v>
      </c>
      <c r="E418" s="34">
        <v>3.8</v>
      </c>
      <c r="F418" s="34">
        <v>0</v>
      </c>
      <c r="G418" s="34">
        <v>0</v>
      </c>
      <c r="H418" s="34" t="s">
        <v>35</v>
      </c>
    </row>
    <row r="419" spans="1:8" x14ac:dyDescent="0.25">
      <c r="A419" s="35">
        <v>43073.70416666667</v>
      </c>
      <c r="B419" s="34" t="s">
        <v>35</v>
      </c>
      <c r="C419" s="34" t="s">
        <v>36</v>
      </c>
      <c r="D419" s="34" t="s">
        <v>42</v>
      </c>
      <c r="E419" s="34">
        <v>4.8</v>
      </c>
      <c r="F419" s="34">
        <v>0</v>
      </c>
      <c r="G419" s="34">
        <v>0</v>
      </c>
      <c r="H419" s="34" t="s">
        <v>35</v>
      </c>
    </row>
    <row r="420" spans="1:8" x14ac:dyDescent="0.25">
      <c r="A420" s="35">
        <v>43073.791666666664</v>
      </c>
      <c r="B420" s="34" t="s">
        <v>35</v>
      </c>
      <c r="C420" s="34" t="s">
        <v>42</v>
      </c>
      <c r="D420" s="34" t="s">
        <v>36</v>
      </c>
      <c r="E420" s="34">
        <v>3</v>
      </c>
      <c r="F420" s="34">
        <v>0</v>
      </c>
      <c r="G420" s="34">
        <v>0</v>
      </c>
      <c r="H420" s="34" t="s">
        <v>35</v>
      </c>
    </row>
    <row r="421" spans="1:8" x14ac:dyDescent="0.25">
      <c r="A421" s="35">
        <v>43074.313194444447</v>
      </c>
      <c r="B421" s="34" t="s">
        <v>35</v>
      </c>
      <c r="C421" s="34" t="s">
        <v>36</v>
      </c>
      <c r="D421" s="34" t="s">
        <v>40</v>
      </c>
      <c r="E421" s="34">
        <v>30.9</v>
      </c>
      <c r="F421" s="34">
        <v>0</v>
      </c>
      <c r="G421" s="34">
        <v>0</v>
      </c>
      <c r="H421" s="34" t="s">
        <v>35</v>
      </c>
    </row>
    <row r="422" spans="1:8" x14ac:dyDescent="0.25">
      <c r="A422" s="35">
        <v>43074.90902777778</v>
      </c>
      <c r="B422" s="34" t="s">
        <v>35</v>
      </c>
      <c r="C422" s="34" t="s">
        <v>40</v>
      </c>
      <c r="D422" s="34" t="s">
        <v>36</v>
      </c>
      <c r="E422" s="34">
        <v>31.4</v>
      </c>
      <c r="F422" s="34">
        <v>0</v>
      </c>
      <c r="G422" s="34">
        <v>0</v>
      </c>
      <c r="H422" s="34" t="s">
        <v>35</v>
      </c>
    </row>
    <row r="423" spans="1:8" x14ac:dyDescent="0.25">
      <c r="A423" s="35">
        <v>43075.292361111111</v>
      </c>
      <c r="B423" s="34" t="s">
        <v>35</v>
      </c>
      <c r="C423" s="34" t="s">
        <v>36</v>
      </c>
      <c r="D423" s="34" t="s">
        <v>40</v>
      </c>
      <c r="E423" s="34">
        <v>30.9</v>
      </c>
      <c r="F423" s="34">
        <v>0</v>
      </c>
      <c r="G423" s="34">
        <v>0</v>
      </c>
      <c r="H423" s="34" t="s">
        <v>35</v>
      </c>
    </row>
    <row r="424" spans="1:8" x14ac:dyDescent="0.25">
      <c r="A424" s="35">
        <v>43075.679861111108</v>
      </c>
      <c r="B424" s="34" t="s">
        <v>35</v>
      </c>
      <c r="C424" s="34" t="s">
        <v>40</v>
      </c>
      <c r="D424" s="34" t="s">
        <v>36</v>
      </c>
      <c r="E424" s="34">
        <v>26.8</v>
      </c>
      <c r="F424" s="34">
        <v>0</v>
      </c>
      <c r="G424" s="34">
        <v>0</v>
      </c>
      <c r="H424" s="34" t="s">
        <v>35</v>
      </c>
    </row>
    <row r="425" spans="1:8" x14ac:dyDescent="0.25">
      <c r="A425" s="35">
        <v>43076.286111111112</v>
      </c>
      <c r="B425" s="34" t="s">
        <v>35</v>
      </c>
      <c r="C425" s="34" t="s">
        <v>36</v>
      </c>
      <c r="D425" s="34" t="s">
        <v>40</v>
      </c>
      <c r="E425" s="34">
        <v>33.299999999999997</v>
      </c>
      <c r="F425" s="34">
        <v>0</v>
      </c>
      <c r="G425" s="34">
        <v>0</v>
      </c>
      <c r="H425" s="34" t="s">
        <v>35</v>
      </c>
    </row>
    <row r="426" spans="1:8" x14ac:dyDescent="0.25">
      <c r="A426" s="35">
        <v>43076.646527777775</v>
      </c>
      <c r="B426" s="34" t="s">
        <v>35</v>
      </c>
      <c r="C426" s="34" t="s">
        <v>40</v>
      </c>
      <c r="D426" s="34" t="s">
        <v>36</v>
      </c>
      <c r="E426" s="34">
        <v>23.8</v>
      </c>
      <c r="F426" s="34">
        <v>0</v>
      </c>
      <c r="G426" s="34">
        <v>0</v>
      </c>
      <c r="H426" s="34" t="s">
        <v>35</v>
      </c>
    </row>
    <row r="427" spans="1:8" x14ac:dyDescent="0.25">
      <c r="A427" s="35">
        <v>43076.715277777781</v>
      </c>
      <c r="B427" s="34" t="s">
        <v>35</v>
      </c>
      <c r="C427" s="34" t="s">
        <v>36</v>
      </c>
      <c r="D427" s="34" t="s">
        <v>37</v>
      </c>
      <c r="E427" s="34">
        <v>3.7</v>
      </c>
      <c r="F427" s="34">
        <v>0</v>
      </c>
      <c r="G427" s="34">
        <v>0</v>
      </c>
      <c r="H427" s="34" t="s">
        <v>35</v>
      </c>
    </row>
    <row r="428" spans="1:8" x14ac:dyDescent="0.25">
      <c r="A428" s="35">
        <v>43077.320138888892</v>
      </c>
      <c r="B428" s="34" t="s">
        <v>35</v>
      </c>
      <c r="C428" s="34" t="s">
        <v>36</v>
      </c>
      <c r="D428" s="34" t="s">
        <v>40</v>
      </c>
      <c r="E428" s="34">
        <v>31</v>
      </c>
      <c r="F428" s="34">
        <v>0</v>
      </c>
      <c r="G428" s="34">
        <v>0</v>
      </c>
      <c r="H428" s="34" t="s">
        <v>35</v>
      </c>
    </row>
    <row r="429" spans="1:8" x14ac:dyDescent="0.25">
      <c r="A429" s="35">
        <v>43077.790277777778</v>
      </c>
      <c r="B429" s="34" t="s">
        <v>35</v>
      </c>
      <c r="C429" s="34" t="s">
        <v>40</v>
      </c>
      <c r="D429" s="34" t="s">
        <v>36</v>
      </c>
      <c r="E429" s="34">
        <v>30.6</v>
      </c>
      <c r="F429" s="34">
        <v>0</v>
      </c>
      <c r="G429" s="34">
        <v>0</v>
      </c>
      <c r="H429" s="34" t="s">
        <v>35</v>
      </c>
    </row>
    <row r="430" spans="1:8" x14ac:dyDescent="0.25">
      <c r="A430" s="35">
        <v>43079.536805555559</v>
      </c>
      <c r="B430" s="34" t="s">
        <v>35</v>
      </c>
      <c r="C430" s="34" t="s">
        <v>37</v>
      </c>
      <c r="D430" s="34" t="s">
        <v>37</v>
      </c>
      <c r="E430" s="34">
        <v>1.1000000000000001</v>
      </c>
      <c r="F430" s="34">
        <v>0</v>
      </c>
      <c r="G430" s="34">
        <v>0</v>
      </c>
      <c r="H430" s="34" t="s">
        <v>35</v>
      </c>
    </row>
    <row r="431" spans="1:8" x14ac:dyDescent="0.25">
      <c r="A431" s="35">
        <v>43079.569444444445</v>
      </c>
      <c r="B431" s="34" t="s">
        <v>35</v>
      </c>
      <c r="C431" s="34" t="s">
        <v>36</v>
      </c>
      <c r="D431" s="34" t="s">
        <v>41</v>
      </c>
      <c r="E431" s="34">
        <v>16.5</v>
      </c>
      <c r="F431" s="34">
        <v>0</v>
      </c>
      <c r="G431" s="34">
        <v>0</v>
      </c>
      <c r="H431" s="34" t="s">
        <v>35</v>
      </c>
    </row>
    <row r="432" spans="1:8" x14ac:dyDescent="0.25">
      <c r="A432" s="35">
        <v>43079.662499999999</v>
      </c>
      <c r="B432" s="34" t="s">
        <v>35</v>
      </c>
      <c r="C432" s="34" t="s">
        <v>41</v>
      </c>
      <c r="D432" s="34" t="s">
        <v>36</v>
      </c>
      <c r="E432" s="34">
        <v>16.100000000000001</v>
      </c>
      <c r="F432" s="34">
        <v>0</v>
      </c>
      <c r="G432" s="34">
        <v>0</v>
      </c>
      <c r="H432" s="34" t="s">
        <v>35</v>
      </c>
    </row>
    <row r="433" spans="1:8" x14ac:dyDescent="0.25">
      <c r="A433" s="35">
        <v>43080.270138888889</v>
      </c>
      <c r="B433" s="34" t="s">
        <v>35</v>
      </c>
      <c r="C433" s="34" t="s">
        <v>36</v>
      </c>
      <c r="D433" s="34" t="s">
        <v>40</v>
      </c>
      <c r="E433" s="34">
        <v>37.1</v>
      </c>
      <c r="F433" s="34">
        <v>0</v>
      </c>
      <c r="G433" s="34">
        <v>0</v>
      </c>
      <c r="H433" s="34" t="s">
        <v>35</v>
      </c>
    </row>
    <row r="434" spans="1:8" x14ac:dyDescent="0.25">
      <c r="A434" s="35">
        <v>43080.631249999999</v>
      </c>
      <c r="B434" s="34" t="s">
        <v>35</v>
      </c>
      <c r="C434" s="34" t="s">
        <v>40</v>
      </c>
      <c r="D434" s="34" t="s">
        <v>36</v>
      </c>
      <c r="E434" s="34">
        <v>24.2</v>
      </c>
      <c r="F434" s="34">
        <v>0</v>
      </c>
      <c r="G434" s="34">
        <v>0</v>
      </c>
      <c r="H434" s="34" t="s">
        <v>35</v>
      </c>
    </row>
    <row r="435" spans="1:8" x14ac:dyDescent="0.25">
      <c r="A435" s="35">
        <v>43080.680555555555</v>
      </c>
      <c r="B435" s="34" t="s">
        <v>35</v>
      </c>
      <c r="C435" s="34" t="s">
        <v>36</v>
      </c>
      <c r="D435" s="34" t="s">
        <v>40</v>
      </c>
      <c r="E435" s="34">
        <v>24</v>
      </c>
      <c r="F435" s="34">
        <v>0</v>
      </c>
      <c r="G435" s="34">
        <v>0</v>
      </c>
      <c r="H435" s="34" t="s">
        <v>35</v>
      </c>
    </row>
    <row r="436" spans="1:8" x14ac:dyDescent="0.25">
      <c r="A436" s="35">
        <v>43080.911111111112</v>
      </c>
      <c r="B436" s="34" t="s">
        <v>35</v>
      </c>
      <c r="C436" s="34" t="s">
        <v>40</v>
      </c>
      <c r="D436" s="34" t="s">
        <v>36</v>
      </c>
      <c r="E436" s="34">
        <v>31.4</v>
      </c>
      <c r="F436" s="34">
        <v>0</v>
      </c>
      <c r="G436" s="34">
        <v>0</v>
      </c>
      <c r="H436" s="34" t="s">
        <v>35</v>
      </c>
    </row>
    <row r="437" spans="1:8" x14ac:dyDescent="0.25">
      <c r="A437" s="35">
        <v>43081.320833333331</v>
      </c>
      <c r="B437" s="34" t="s">
        <v>35</v>
      </c>
      <c r="C437" s="34" t="s">
        <v>36</v>
      </c>
      <c r="D437" s="34" t="s">
        <v>40</v>
      </c>
      <c r="E437" s="34">
        <v>30.9</v>
      </c>
      <c r="F437" s="34">
        <v>0</v>
      </c>
      <c r="G437" s="34">
        <v>0</v>
      </c>
      <c r="H437" s="34" t="s">
        <v>35</v>
      </c>
    </row>
    <row r="438" spans="1:8" x14ac:dyDescent="0.25">
      <c r="A438" s="35">
        <v>43081.67291666667</v>
      </c>
      <c r="B438" s="34" t="s">
        <v>35</v>
      </c>
      <c r="C438" s="34" t="s">
        <v>40</v>
      </c>
      <c r="D438" s="34" t="s">
        <v>36</v>
      </c>
      <c r="E438" s="34">
        <v>31.1</v>
      </c>
      <c r="F438" s="34">
        <v>0</v>
      </c>
      <c r="G438" s="34">
        <v>0</v>
      </c>
      <c r="H438" s="34" t="s">
        <v>35</v>
      </c>
    </row>
    <row r="439" spans="1:8" x14ac:dyDescent="0.25">
      <c r="A439" s="35">
        <v>43081.726388888892</v>
      </c>
      <c r="B439" s="34" t="s">
        <v>35</v>
      </c>
      <c r="C439" s="34" t="s">
        <v>36</v>
      </c>
      <c r="D439" s="34" t="s">
        <v>37</v>
      </c>
      <c r="E439" s="34">
        <v>4.5</v>
      </c>
      <c r="F439" s="34">
        <v>0</v>
      </c>
      <c r="G439" s="34">
        <v>0</v>
      </c>
      <c r="H439" s="34" t="s">
        <v>35</v>
      </c>
    </row>
    <row r="440" spans="1:8" x14ac:dyDescent="0.25">
      <c r="A440" s="35">
        <v>43082.283333333333</v>
      </c>
      <c r="B440" s="34" t="s">
        <v>35</v>
      </c>
      <c r="C440" s="34" t="s">
        <v>36</v>
      </c>
      <c r="D440" s="34" t="s">
        <v>40</v>
      </c>
      <c r="E440" s="34">
        <v>32.200000000000003</v>
      </c>
      <c r="F440" s="34">
        <v>0</v>
      </c>
      <c r="G440" s="34">
        <v>0</v>
      </c>
      <c r="H440" s="34" t="s">
        <v>35</v>
      </c>
    </row>
    <row r="441" spans="1:8" x14ac:dyDescent="0.25">
      <c r="A441" s="35">
        <v>43082.632638888892</v>
      </c>
      <c r="B441" s="34" t="s">
        <v>35</v>
      </c>
      <c r="C441" s="34" t="s">
        <v>40</v>
      </c>
      <c r="D441" s="34" t="s">
        <v>36</v>
      </c>
      <c r="E441" s="34">
        <v>31.6</v>
      </c>
      <c r="F441" s="34">
        <v>0</v>
      </c>
      <c r="G441" s="34">
        <v>0</v>
      </c>
      <c r="H441" s="34" t="s">
        <v>35</v>
      </c>
    </row>
    <row r="442" spans="1:8" x14ac:dyDescent="0.25">
      <c r="A442" s="35">
        <v>43083.361805555556</v>
      </c>
      <c r="B442" s="34" t="s">
        <v>35</v>
      </c>
      <c r="C442" s="34" t="s">
        <v>36</v>
      </c>
      <c r="D442" s="34" t="s">
        <v>40</v>
      </c>
      <c r="E442" s="34">
        <v>30.9</v>
      </c>
      <c r="F442" s="34">
        <v>0</v>
      </c>
      <c r="G442" s="34">
        <v>0</v>
      </c>
      <c r="H442" s="34" t="s">
        <v>35</v>
      </c>
    </row>
    <row r="443" spans="1:8" x14ac:dyDescent="0.25">
      <c r="A443" s="35">
        <v>43083.741666666669</v>
      </c>
      <c r="B443" s="34" t="s">
        <v>35</v>
      </c>
      <c r="C443" s="34" t="s">
        <v>40</v>
      </c>
      <c r="D443" s="34" t="s">
        <v>36</v>
      </c>
      <c r="E443" s="34">
        <v>24.1</v>
      </c>
      <c r="F443" s="34">
        <v>0</v>
      </c>
      <c r="G443" s="34">
        <v>0</v>
      </c>
      <c r="H443" s="34" t="s">
        <v>35</v>
      </c>
    </row>
    <row r="444" spans="1:8" x14ac:dyDescent="0.25">
      <c r="A444" s="35">
        <v>43084.279861111114</v>
      </c>
      <c r="B444" s="34" t="s">
        <v>35</v>
      </c>
      <c r="C444" s="34" t="s">
        <v>36</v>
      </c>
      <c r="D444" s="34" t="s">
        <v>40</v>
      </c>
      <c r="E444" s="34">
        <v>32.299999999999997</v>
      </c>
      <c r="F444" s="34">
        <v>0</v>
      </c>
      <c r="G444" s="34">
        <v>0</v>
      </c>
      <c r="H444" s="34" t="s">
        <v>35</v>
      </c>
    </row>
    <row r="445" spans="1:8" x14ac:dyDescent="0.25">
      <c r="A445" s="35">
        <v>43084.509722222225</v>
      </c>
      <c r="B445" s="34" t="s">
        <v>35</v>
      </c>
      <c r="C445" s="34" t="s">
        <v>40</v>
      </c>
      <c r="D445" s="34" t="s">
        <v>36</v>
      </c>
      <c r="E445" s="34">
        <v>29.5</v>
      </c>
      <c r="F445" s="34">
        <v>0</v>
      </c>
      <c r="G445" s="34">
        <v>0</v>
      </c>
      <c r="H445" s="34" t="s">
        <v>35</v>
      </c>
    </row>
    <row r="446" spans="1:8" x14ac:dyDescent="0.25">
      <c r="A446" s="35">
        <v>43084.574305555558</v>
      </c>
      <c r="B446" s="34" t="s">
        <v>35</v>
      </c>
      <c r="C446" s="34" t="s">
        <v>36</v>
      </c>
      <c r="D446" s="34" t="s">
        <v>36</v>
      </c>
      <c r="E446" s="34">
        <v>4.3</v>
      </c>
      <c r="F446" s="34">
        <v>0</v>
      </c>
      <c r="G446" s="34">
        <v>0</v>
      </c>
      <c r="H446" s="34" t="s">
        <v>35</v>
      </c>
    </row>
    <row r="447" spans="1:8" x14ac:dyDescent="0.25">
      <c r="A447" s="35">
        <v>43084.609722222223</v>
      </c>
      <c r="B447" s="34" t="s">
        <v>35</v>
      </c>
      <c r="C447" s="34" t="s">
        <v>36</v>
      </c>
      <c r="D447" s="34" t="s">
        <v>37</v>
      </c>
      <c r="E447" s="34">
        <v>7</v>
      </c>
      <c r="F447" s="34">
        <v>0</v>
      </c>
      <c r="G447" s="34">
        <v>0</v>
      </c>
      <c r="H447" s="34" t="s">
        <v>35</v>
      </c>
    </row>
    <row r="448" spans="1:8" x14ac:dyDescent="0.25">
      <c r="A448" s="35">
        <v>43084.640277777777</v>
      </c>
      <c r="B448" s="34" t="s">
        <v>35</v>
      </c>
      <c r="C448" s="34" t="s">
        <v>37</v>
      </c>
      <c r="D448" s="34" t="s">
        <v>36</v>
      </c>
      <c r="E448" s="34">
        <v>7.6</v>
      </c>
      <c r="F448" s="34">
        <v>0</v>
      </c>
      <c r="G448" s="34">
        <v>0</v>
      </c>
      <c r="H448" s="34" t="s">
        <v>35</v>
      </c>
    </row>
    <row r="449" spans="1:8" x14ac:dyDescent="0.25">
      <c r="A449" s="35">
        <v>43084.728472222225</v>
      </c>
      <c r="B449" s="34" t="s">
        <v>35</v>
      </c>
      <c r="C449" s="34" t="s">
        <v>36</v>
      </c>
      <c r="D449" s="34" t="s">
        <v>37</v>
      </c>
      <c r="E449" s="34">
        <v>4.9000000000000004</v>
      </c>
      <c r="F449" s="34">
        <v>0</v>
      </c>
      <c r="G449" s="34">
        <v>0</v>
      </c>
      <c r="H449" s="34" t="s">
        <v>35</v>
      </c>
    </row>
    <row r="450" spans="1:8" x14ac:dyDescent="0.25">
      <c r="A450" s="35">
        <v>43085.448611111111</v>
      </c>
      <c r="B450" s="34" t="s">
        <v>35</v>
      </c>
      <c r="C450" s="34" t="s">
        <v>37</v>
      </c>
      <c r="D450" s="34" t="s">
        <v>39</v>
      </c>
      <c r="E450" s="34">
        <v>5</v>
      </c>
      <c r="F450" s="34">
        <v>0</v>
      </c>
      <c r="G450" s="34">
        <v>0</v>
      </c>
      <c r="H450" s="34" t="s">
        <v>35</v>
      </c>
    </row>
    <row r="451" spans="1:8" x14ac:dyDescent="0.25">
      <c r="A451" s="35">
        <v>43085.878472222219</v>
      </c>
      <c r="B451" s="34" t="s">
        <v>35</v>
      </c>
      <c r="C451" s="34" t="s">
        <v>39</v>
      </c>
      <c r="D451" s="34" t="s">
        <v>38</v>
      </c>
      <c r="E451" s="34">
        <v>4.5</v>
      </c>
      <c r="F451" s="34">
        <v>0</v>
      </c>
      <c r="G451" s="34">
        <v>0</v>
      </c>
      <c r="H451" s="34" t="s">
        <v>35</v>
      </c>
    </row>
    <row r="452" spans="1:8" x14ac:dyDescent="0.25">
      <c r="A452" s="35">
        <v>43086.402083333334</v>
      </c>
      <c r="B452" s="34" t="s">
        <v>35</v>
      </c>
      <c r="C452" s="34" t="s">
        <v>37</v>
      </c>
      <c r="D452" s="34" t="s">
        <v>36</v>
      </c>
      <c r="E452" s="34">
        <v>22.9</v>
      </c>
      <c r="F452" s="34">
        <v>0</v>
      </c>
      <c r="G452" s="34">
        <v>0</v>
      </c>
      <c r="H452" s="34" t="s">
        <v>35</v>
      </c>
    </row>
    <row r="453" spans="1:8" x14ac:dyDescent="0.25">
      <c r="A453" s="34" t="s">
        <v>5</v>
      </c>
      <c r="E453" s="34">
        <v>6300.7</v>
      </c>
      <c r="F453" s="34">
        <v>0</v>
      </c>
      <c r="G453" s="34">
        <v>0</v>
      </c>
    </row>
    <row r="455" spans="1:8" x14ac:dyDescent="0.25">
      <c r="A455" s="34" t="s">
        <v>34</v>
      </c>
    </row>
    <row r="457" spans="1:8" x14ac:dyDescent="0.25">
      <c r="A457" s="34" t="s">
        <v>33</v>
      </c>
    </row>
    <row r="458" spans="1:8" x14ac:dyDescent="0.25">
      <c r="A458" s="34" t="s">
        <v>32</v>
      </c>
    </row>
    <row r="459" spans="1:8" x14ac:dyDescent="0.25">
      <c r="A459" s="34" t="s">
        <v>31</v>
      </c>
    </row>
    <row r="461" spans="1:8" x14ac:dyDescent="0.25">
      <c r="A461" s="34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4C67705-30CF-48B5-A700-D6962AD4D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Income Statement</vt:lpstr>
      <vt:lpstr>Expenses breakdown </vt:lpstr>
      <vt:lpstr>Mileage Log</vt:lpstr>
      <vt:lpstr>Mieage Log Sampe 1</vt:lpstr>
      <vt:lpstr>Mileage Log Sample 2</vt:lpstr>
      <vt:lpstr>COGS</vt:lpstr>
      <vt:lpstr>Gross_Profit</vt:lpstr>
      <vt:lpstr>Net_Income</vt:lpstr>
      <vt:lpstr>Net_Sales</vt:lpstr>
      <vt:lpstr>Op_Income</vt:lpstr>
      <vt:lpstr>Operating_Income</vt:lpstr>
      <vt:lpstr>Other_Income</vt:lpstr>
      <vt:lpstr>'Income Statement'!Print_Area</vt:lpstr>
      <vt:lpstr>'Mieage Log Sampe 1'!Print_Titles</vt:lpstr>
      <vt:lpstr>'Mileage Log'!Print_Titles</vt:lpstr>
      <vt:lpstr>TemplatePrintArea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with reimbursement form</dc:title>
  <dc:creator>Joy Amagi</dc:creator>
  <cp:lastModifiedBy>HP</cp:lastModifiedBy>
  <cp:lastPrinted>2019-05-12T17:37:44Z</cp:lastPrinted>
  <dcterms:created xsi:type="dcterms:W3CDTF">2017-01-25T17:39:52Z</dcterms:created>
  <dcterms:modified xsi:type="dcterms:W3CDTF">2019-05-12T18:32:07Z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